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300" windowHeight="12255"/>
  </bookViews>
  <sheets>
    <sheet name="Q Over D" sheetId="4" r:id="rId1"/>
    <sheet name="SO2 Emissions" sheetId="5" r:id="rId2"/>
    <sheet name="Sheet2" sheetId="2" r:id="rId3"/>
    <sheet name="Sheet3" sheetId="3" r:id="rId4"/>
  </sheets>
  <definedNames>
    <definedName name="_xlnm._FilterDatabase" localSheetId="1" hidden="1">'SO2 Emissions'!$A$1:$Q$22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'Q Over D'!$A$1:$I$25</definedName>
  </definedNames>
  <calcPr calcId="145621"/>
</workbook>
</file>

<file path=xl/calcChain.xml><?xml version="1.0" encoding="utf-8"?>
<calcChain xmlns="http://schemas.openxmlformats.org/spreadsheetml/2006/main">
  <c r="P22" i="5" l="1"/>
  <c r="O22" i="5"/>
  <c r="P21" i="5"/>
  <c r="O21" i="5"/>
  <c r="O20" i="5"/>
  <c r="O19" i="5"/>
  <c r="O18" i="5"/>
  <c r="O17" i="5"/>
  <c r="O16" i="5"/>
  <c r="O15" i="5"/>
  <c r="O14" i="5"/>
  <c r="O13" i="5"/>
  <c r="O12" i="5"/>
  <c r="P11" i="5"/>
  <c r="O11" i="5"/>
  <c r="O10" i="5"/>
  <c r="O9" i="5"/>
  <c r="O8" i="5"/>
  <c r="O7" i="5"/>
  <c r="P6" i="5"/>
  <c r="O6" i="5"/>
  <c r="P5" i="5"/>
  <c r="O5" i="5"/>
  <c r="P4" i="5"/>
  <c r="O4" i="5"/>
  <c r="P3" i="5"/>
  <c r="O3" i="5"/>
  <c r="E18" i="4" l="1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B18" i="4" l="1"/>
  <c r="C18" i="4"/>
  <c r="D18" i="4"/>
</calcChain>
</file>

<file path=xl/sharedStrings.xml><?xml version="1.0" encoding="utf-8"?>
<sst xmlns="http://schemas.openxmlformats.org/spreadsheetml/2006/main" count="103" uniqueCount="67">
  <si>
    <t>Facility</t>
  </si>
  <si>
    <t>Latitude</t>
  </si>
  <si>
    <t>Longitude</t>
  </si>
  <si>
    <t>ENTERGY ARKANSAS-INDEPENDENCE</t>
  </si>
  <si>
    <t>Upper Buffalo</t>
  </si>
  <si>
    <t>Caney Creek</t>
  </si>
  <si>
    <t>Mingo</t>
  </si>
  <si>
    <t>Hercules Glade</t>
  </si>
  <si>
    <t>SO2</t>
  </si>
  <si>
    <t>Distance (km)</t>
  </si>
  <si>
    <t>Location</t>
  </si>
  <si>
    <t>Q/d</t>
  </si>
  <si>
    <t>PLUM POINT ENERGY STATION STATION UNIT 1</t>
  </si>
  <si>
    <t>FUTUREFUEL CHEMICAL COMPANY</t>
  </si>
  <si>
    <t>EVERGREEN PACKAGING-PINE BLUFF</t>
  </si>
  <si>
    <t>ALBEMARLE CORPORATION-SOUTH PLANT</t>
  </si>
  <si>
    <t>SWEPCO-JOHN W TURK JR POWER PLANT</t>
  </si>
  <si>
    <t>NUCOR-YAMATO STEEL COMPANY</t>
  </si>
  <si>
    <t>ASH GROVE CEMENT CO./Foreman Plant</t>
  </si>
  <si>
    <t>Data Period</t>
  </si>
  <si>
    <t xml:space="preserve">2013 - 2015 </t>
  </si>
  <si>
    <t>SO2 (tpy)                     (Data Period Average)</t>
  </si>
  <si>
    <t>2014 - 2016</t>
  </si>
  <si>
    <t xml:space="preserve">EIS ID </t>
  </si>
  <si>
    <t>County</t>
  </si>
  <si>
    <t>2002 NEI</t>
  </si>
  <si>
    <t>2005 NEI</t>
  </si>
  <si>
    <t>2008 NEI v3</t>
  </si>
  <si>
    <t>2009 ADEQ</t>
  </si>
  <si>
    <t>2010 ADEQ</t>
  </si>
  <si>
    <t>2011 NEI V2</t>
  </si>
  <si>
    <t>2012 ADEQ</t>
  </si>
  <si>
    <t>2013 ADEQ</t>
  </si>
  <si>
    <t>2014 NEI v1</t>
  </si>
  <si>
    <t>2015 ADEQ</t>
  </si>
  <si>
    <t>2016 CAMD</t>
  </si>
  <si>
    <t>2013-2015 avg</t>
  </si>
  <si>
    <t>2014 - 2016 avg</t>
  </si>
  <si>
    <t>Bonanza Creek Energy - Stamps</t>
  </si>
  <si>
    <t>Lafayette</t>
  </si>
  <si>
    <t>ENTERGY ARK-WHITE BLUFF</t>
  </si>
  <si>
    <t>Jefferson</t>
  </si>
  <si>
    <t>ENTERGY ARKANSAS INC-INDEPENDENCE PLANT</t>
  </si>
  <si>
    <t>Independence</t>
  </si>
  <si>
    <t>FLINT CREEK POWER PLANT (SWEPCO)</t>
  </si>
  <si>
    <t>Benton</t>
  </si>
  <si>
    <t>Mississippi</t>
  </si>
  <si>
    <t>DOMTAR A.W. LLC, Ashdown Mill</t>
  </si>
  <si>
    <t>Little River</t>
  </si>
  <si>
    <t>Columbia</t>
  </si>
  <si>
    <t>Hempstead</t>
  </si>
  <si>
    <t>ASH GROVE CEMENT COMPANY/Foreman Cement Plant</t>
  </si>
  <si>
    <t>NUCOR CORPORATION-NUCOR STEEL ARKANSAS</t>
  </si>
  <si>
    <t>SAINT GOBAIN PROPPANTS - FORT SMITH</t>
  </si>
  <si>
    <t>Sebastian</t>
  </si>
  <si>
    <t>GREEN BAY PACKAGING-AR KRAFT-MORRILTON</t>
  </si>
  <si>
    <t>Conway</t>
  </si>
  <si>
    <t>EL DORADO CHEMICAL COMPANY-EL DORADO</t>
  </si>
  <si>
    <t>Union</t>
  </si>
  <si>
    <t>GEORGIA-PACIFIC LLC-CROSSETT PAPER OPER</t>
  </si>
  <si>
    <t>Ashley</t>
  </si>
  <si>
    <t>GREAT LAKES CHEMICAL-EL DORADO</t>
  </si>
  <si>
    <t>LION OIL COMPANY</t>
  </si>
  <si>
    <t>JOHN L MCCLELLAN GENERATING STA-CAMDEN</t>
  </si>
  <si>
    <t>Ouachita</t>
  </si>
  <si>
    <t>AECC-CARL E BAILEY GENERATING STATION</t>
  </si>
  <si>
    <t>Woodruff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</si>
</sst>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0" xfId="0" applyFont="1"/>
    <xf numFmtId="0" fontId="0" fillId="0" borderId="0" xfId="0" applyFont="1" applyBorder="1"/>
    <xf numFmtId="164" fontId="0" fillId="0" borderId="17" xfId="1" applyNumberFormat="1" applyFont="1" applyBorder="1"/>
    <xf numFmtId="164" fontId="0" fillId="0" borderId="16" xfId="1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0" fillId="0" borderId="23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0" fillId="2" borderId="25" xfId="0" applyNumberFormat="1" applyFont="1" applyFill="1" applyBorder="1"/>
    <xf numFmtId="2" fontId="0" fillId="2" borderId="5" xfId="0" applyNumberFormat="1" applyFont="1" applyFill="1" applyBorder="1"/>
    <xf numFmtId="2" fontId="0" fillId="2" borderId="26" xfId="0" applyNumberFormat="1" applyFont="1" applyFill="1" applyBorder="1"/>
    <xf numFmtId="2" fontId="0" fillId="0" borderId="5" xfId="0" applyNumberFormat="1" applyBorder="1"/>
    <xf numFmtId="2" fontId="0" fillId="0" borderId="26" xfId="0" applyNumberFormat="1" applyFont="1" applyBorder="1"/>
    <xf numFmtId="2" fontId="0" fillId="0" borderId="5" xfId="0" applyNumberFormat="1" applyFont="1" applyBorder="1"/>
    <xf numFmtId="2" fontId="0" fillId="0" borderId="26" xfId="0" applyNumberFormat="1" applyFont="1" applyFill="1" applyBorder="1"/>
    <xf numFmtId="2" fontId="0" fillId="0" borderId="27" xfId="0" applyNumberFormat="1" applyFont="1" applyBorder="1"/>
    <xf numFmtId="2" fontId="0" fillId="0" borderId="3" xfId="0" applyNumberFormat="1" applyFont="1" applyBorder="1"/>
    <xf numFmtId="1" fontId="0" fillId="2" borderId="14" xfId="0" applyNumberFormat="1" applyFont="1" applyFill="1" applyBorder="1"/>
    <xf numFmtId="1" fontId="0" fillId="2" borderId="22" xfId="0" applyNumberFormat="1" applyFont="1" applyFill="1" applyBorder="1"/>
    <xf numFmtId="1" fontId="0" fillId="0" borderId="29" xfId="0" applyNumberFormat="1" applyFont="1" applyBorder="1"/>
    <xf numFmtId="1" fontId="0" fillId="0" borderId="7" xfId="0" applyNumberFormat="1" applyFont="1" applyBorder="1"/>
    <xf numFmtId="1" fontId="0" fillId="2" borderId="29" xfId="0" applyNumberFormat="1" applyFont="1" applyFill="1" applyBorder="1"/>
    <xf numFmtId="1" fontId="0" fillId="2" borderId="7" xfId="0" applyNumberFormat="1" applyFont="1" applyFill="1" applyBorder="1"/>
    <xf numFmtId="1" fontId="0" fillId="0" borderId="29" xfId="0" applyNumberFormat="1" applyFont="1" applyFill="1" applyBorder="1"/>
    <xf numFmtId="1" fontId="0" fillId="0" borderId="7" xfId="0" applyNumberFormat="1" applyFont="1" applyFill="1" applyBorder="1"/>
    <xf numFmtId="1" fontId="0" fillId="0" borderId="30" xfId="0" applyNumberFormat="1" applyFont="1" applyBorder="1"/>
    <xf numFmtId="0" fontId="0" fillId="0" borderId="33" xfId="0" applyFont="1" applyBorder="1"/>
    <xf numFmtId="0" fontId="0" fillId="0" borderId="1" xfId="0" applyFont="1" applyBorder="1"/>
    <xf numFmtId="0" fontId="3" fillId="0" borderId="17" xfId="0" applyFont="1" applyBorder="1"/>
    <xf numFmtId="0" fontId="0" fillId="0" borderId="16" xfId="0" applyFont="1" applyBorder="1"/>
    <xf numFmtId="0" fontId="0" fillId="0" borderId="36" xfId="0" applyFont="1" applyBorder="1"/>
    <xf numFmtId="1" fontId="0" fillId="0" borderId="10" xfId="0" applyNumberFormat="1" applyBorder="1"/>
    <xf numFmtId="1" fontId="0" fillId="0" borderId="11" xfId="0" applyNumberFormat="1" applyBorder="1"/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4" fontId="0" fillId="0" borderId="36" xfId="1" applyNumberFormat="1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4" xfId="0" applyFont="1" applyBorder="1"/>
    <xf numFmtId="2" fontId="0" fillId="0" borderId="11" xfId="0" applyNumberFormat="1" applyBorder="1"/>
    <xf numFmtId="2" fontId="0" fillId="0" borderId="4" xfId="0" applyNumberFormat="1" applyBorder="1"/>
    <xf numFmtId="164" fontId="0" fillId="0" borderId="0" xfId="1" applyNumberFormat="1" applyFont="1"/>
    <xf numFmtId="164" fontId="0" fillId="0" borderId="0" xfId="0" applyNumberFormat="1"/>
    <xf numFmtId="164" fontId="0" fillId="2" borderId="0" xfId="0" applyNumberFormat="1" applyFill="1"/>
    <xf numFmtId="164" fontId="0" fillId="2" borderId="0" xfId="1" applyNumberFormat="1" applyFont="1" applyFill="1"/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="60" zoomScaleNormal="100" workbookViewId="0">
      <selection activeCell="M30" sqref="M30"/>
    </sheetView>
  </sheetViews>
  <sheetFormatPr defaultRowHeight="15" x14ac:dyDescent="0.25"/>
  <cols>
    <col min="1" max="1" width="42.42578125" customWidth="1"/>
    <col min="2" max="2" width="10" customWidth="1"/>
    <col min="3" max="3" width="9.85546875" customWidth="1"/>
    <col min="4" max="4" width="10.5703125" customWidth="1"/>
    <col min="5" max="5" width="12" customWidth="1"/>
    <col min="6" max="6" width="9" customWidth="1"/>
    <col min="7" max="7" width="8.42578125" customWidth="1"/>
    <col min="8" max="8" width="9" customWidth="1"/>
    <col min="9" max="9" width="9.42578125" customWidth="1"/>
  </cols>
  <sheetData>
    <row r="1" spans="1:9" x14ac:dyDescent="0.25">
      <c r="A1" s="69" t="s">
        <v>0</v>
      </c>
      <c r="B1" s="71" t="s">
        <v>10</v>
      </c>
      <c r="C1" s="72"/>
      <c r="D1" s="73" t="s">
        <v>19</v>
      </c>
      <c r="E1" s="73" t="s">
        <v>21</v>
      </c>
      <c r="F1" s="71" t="s">
        <v>9</v>
      </c>
      <c r="G1" s="75"/>
      <c r="H1" s="75"/>
      <c r="I1" s="72"/>
    </row>
    <row r="2" spans="1:9" ht="30.75" thickBot="1" x14ac:dyDescent="0.3">
      <c r="A2" s="70"/>
      <c r="B2" s="1" t="s">
        <v>1</v>
      </c>
      <c r="C2" s="2" t="s">
        <v>2</v>
      </c>
      <c r="D2" s="74"/>
      <c r="E2" s="74"/>
      <c r="F2" s="12" t="s">
        <v>4</v>
      </c>
      <c r="G2" s="13" t="s">
        <v>5</v>
      </c>
      <c r="H2" s="15" t="s">
        <v>6</v>
      </c>
      <c r="I2" s="14" t="s">
        <v>7</v>
      </c>
    </row>
    <row r="3" spans="1:9" x14ac:dyDescent="0.25">
      <c r="A3" s="48" t="s">
        <v>3</v>
      </c>
      <c r="B3" s="22">
        <v>35.677703000000001</v>
      </c>
      <c r="C3" s="23">
        <v>-91.412046000000004</v>
      </c>
      <c r="D3" s="7" t="s">
        <v>22</v>
      </c>
      <c r="E3" s="8">
        <v>22530.755934734301</v>
      </c>
      <c r="F3" s="3">
        <v>179.2</v>
      </c>
      <c r="G3" s="4">
        <v>276.7</v>
      </c>
      <c r="H3" s="4">
        <v>174.5</v>
      </c>
      <c r="I3" s="5">
        <v>172.4</v>
      </c>
    </row>
    <row r="4" spans="1:9" ht="15" customHeight="1" x14ac:dyDescent="0.25">
      <c r="A4" s="49" t="s">
        <v>12</v>
      </c>
      <c r="B4" s="24">
        <v>35.657176</v>
      </c>
      <c r="C4" s="25">
        <v>-89.949281999999997</v>
      </c>
      <c r="D4" s="7" t="s">
        <v>22</v>
      </c>
      <c r="E4" s="9">
        <v>2759.3342147799999</v>
      </c>
      <c r="F4" s="3">
        <v>311.3</v>
      </c>
      <c r="G4" s="4">
        <v>396.5</v>
      </c>
      <c r="H4" s="4">
        <v>145</v>
      </c>
      <c r="I4" s="5">
        <v>287.39999999999998</v>
      </c>
    </row>
    <row r="5" spans="1:9" x14ac:dyDescent="0.25">
      <c r="A5" s="49" t="s">
        <v>13</v>
      </c>
      <c r="B5" s="24">
        <v>35.722566999999998</v>
      </c>
      <c r="C5" s="25">
        <v>-91.524977000000007</v>
      </c>
      <c r="D5" s="21" t="s">
        <v>20</v>
      </c>
      <c r="E5" s="9">
        <v>2837.4824351666666</v>
      </c>
      <c r="F5" s="3">
        <v>168.5</v>
      </c>
      <c r="G5" s="4">
        <v>270.5</v>
      </c>
      <c r="H5" s="4">
        <v>161.4</v>
      </c>
      <c r="I5" s="5">
        <v>177</v>
      </c>
    </row>
    <row r="6" spans="1:9" x14ac:dyDescent="0.25">
      <c r="A6" s="49" t="s">
        <v>14</v>
      </c>
      <c r="B6" s="24">
        <v>34.229306999999999</v>
      </c>
      <c r="C6" s="25">
        <v>-91.947479999999999</v>
      </c>
      <c r="D6" s="21" t="s">
        <v>20</v>
      </c>
      <c r="E6" s="9">
        <v>985.95643623333342</v>
      </c>
      <c r="F6" s="16">
        <v>221.5</v>
      </c>
      <c r="G6" s="3">
        <v>191</v>
      </c>
      <c r="H6" s="4">
        <v>337.7</v>
      </c>
      <c r="I6" s="5">
        <v>283.3</v>
      </c>
    </row>
    <row r="7" spans="1:9" x14ac:dyDescent="0.25">
      <c r="A7" s="49" t="s">
        <v>15</v>
      </c>
      <c r="B7" s="26">
        <v>33.177436999999998</v>
      </c>
      <c r="C7" s="27">
        <v>-93.216031999999998</v>
      </c>
      <c r="D7" s="21" t="s">
        <v>20</v>
      </c>
      <c r="E7" s="9">
        <v>1381.501</v>
      </c>
      <c r="F7" s="3">
        <v>293.3</v>
      </c>
      <c r="G7" s="4">
        <v>152.19999999999999</v>
      </c>
      <c r="H7" s="4">
        <v>502.4</v>
      </c>
      <c r="I7" s="5">
        <v>387</v>
      </c>
    </row>
    <row r="8" spans="1:9" x14ac:dyDescent="0.25">
      <c r="A8" s="49" t="s">
        <v>16</v>
      </c>
      <c r="B8" s="26">
        <v>33.652797</v>
      </c>
      <c r="C8" s="27">
        <v>-93.806281999999996</v>
      </c>
      <c r="D8" s="7" t="s">
        <v>22</v>
      </c>
      <c r="E8" s="9">
        <v>907.96849857333336</v>
      </c>
      <c r="F8" s="3">
        <v>242.5</v>
      </c>
      <c r="G8" s="4">
        <v>82.4</v>
      </c>
      <c r="H8" s="4">
        <v>487.2</v>
      </c>
      <c r="I8" s="5">
        <v>341.6</v>
      </c>
    </row>
    <row r="9" spans="1:9" x14ac:dyDescent="0.25">
      <c r="A9" s="49" t="s">
        <v>18</v>
      </c>
      <c r="B9" s="24">
        <v>33.695301999999998</v>
      </c>
      <c r="C9" s="25">
        <v>-94.423017999999999</v>
      </c>
      <c r="D9" s="21" t="s">
        <v>20</v>
      </c>
      <c r="E9" s="9">
        <v>369.05246129999995</v>
      </c>
      <c r="F9" s="3">
        <v>251.8</v>
      </c>
      <c r="G9" s="4">
        <v>81.400000000000006</v>
      </c>
      <c r="H9" s="4">
        <v>523.6</v>
      </c>
      <c r="I9" s="5">
        <v>354.1</v>
      </c>
    </row>
    <row r="10" spans="1:9" ht="15.75" thickBot="1" x14ac:dyDescent="0.3">
      <c r="A10" s="50" t="s">
        <v>17</v>
      </c>
      <c r="B10" s="53">
        <v>35.908501999999999</v>
      </c>
      <c r="C10" s="54">
        <v>-89.775819999999996</v>
      </c>
      <c r="D10" s="55" t="s">
        <v>20</v>
      </c>
      <c r="E10" s="56">
        <v>301.32479607266669</v>
      </c>
      <c r="F10" s="57">
        <v>325.89999999999998</v>
      </c>
      <c r="G10" s="58">
        <v>421.2</v>
      </c>
      <c r="H10" s="58">
        <v>121.5</v>
      </c>
      <c r="I10" s="59">
        <v>291.89999999999998</v>
      </c>
    </row>
    <row r="11" spans="1:9" x14ac:dyDescent="0.25"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ht="15.75" thickBot="1" x14ac:dyDescent="0.3">
      <c r="A13" s="6"/>
      <c r="B13" s="6"/>
      <c r="C13" s="6"/>
      <c r="D13" s="6"/>
      <c r="E13" s="6"/>
      <c r="F13" s="6"/>
      <c r="G13" s="6"/>
      <c r="H13" s="6"/>
      <c r="I13" s="6"/>
    </row>
    <row r="14" spans="1:9" ht="14.45" customHeight="1" x14ac:dyDescent="0.25">
      <c r="A14" s="46"/>
      <c r="B14" s="66" t="s">
        <v>11</v>
      </c>
      <c r="C14" s="67"/>
      <c r="D14" s="67"/>
      <c r="E14" s="68"/>
      <c r="F14" s="10"/>
      <c r="G14" s="11"/>
      <c r="H14" s="6"/>
    </row>
    <row r="15" spans="1:9" ht="14.45" customHeight="1" x14ac:dyDescent="0.25">
      <c r="A15" s="47"/>
      <c r="B15" s="76" t="s">
        <v>4</v>
      </c>
      <c r="C15" s="78" t="s">
        <v>5</v>
      </c>
      <c r="D15" s="80" t="s">
        <v>6</v>
      </c>
      <c r="E15" s="82" t="s">
        <v>7</v>
      </c>
      <c r="F15" s="6"/>
      <c r="G15" s="6"/>
    </row>
    <row r="16" spans="1:9" x14ac:dyDescent="0.25">
      <c r="A16" s="84" t="s">
        <v>0</v>
      </c>
      <c r="B16" s="77"/>
      <c r="C16" s="79"/>
      <c r="D16" s="81"/>
      <c r="E16" s="83"/>
      <c r="F16" s="6"/>
      <c r="G16" s="6"/>
    </row>
    <row r="17" spans="1:7" ht="15.75" thickBot="1" x14ac:dyDescent="0.3">
      <c r="A17" s="70"/>
      <c r="B17" s="18" t="s">
        <v>8</v>
      </c>
      <c r="C17" s="19" t="s">
        <v>8</v>
      </c>
      <c r="D17" s="17" t="s">
        <v>8</v>
      </c>
      <c r="E17" s="20" t="s">
        <v>8</v>
      </c>
      <c r="F17" s="6"/>
      <c r="G17" s="6"/>
    </row>
    <row r="18" spans="1:7" x14ac:dyDescent="0.25">
      <c r="A18" s="48" t="s">
        <v>3</v>
      </c>
      <c r="B18" s="37">
        <f t="shared" ref="B18:B25" si="0">E3/F3</f>
        <v>125.72966481436553</v>
      </c>
      <c r="C18" s="38">
        <f t="shared" ref="C18:C25" si="1">E3/G3</f>
        <v>81.426656793401889</v>
      </c>
      <c r="D18" s="28">
        <f t="shared" ref="D18:D25" si="2">E3/H3</f>
        <v>129.1160798552109</v>
      </c>
      <c r="E18" s="29">
        <f t="shared" ref="E18:E25" si="3">E3/I3</f>
        <v>130.68883952862123</v>
      </c>
      <c r="F18" s="6"/>
      <c r="G18" s="6"/>
    </row>
    <row r="19" spans="1:7" x14ac:dyDescent="0.25">
      <c r="A19" s="49" t="s">
        <v>12</v>
      </c>
      <c r="B19" s="39">
        <f t="shared" si="0"/>
        <v>8.8639068897526503</v>
      </c>
      <c r="C19" s="40">
        <f t="shared" si="1"/>
        <v>6.9592287888524584</v>
      </c>
      <c r="D19" s="30">
        <f t="shared" si="2"/>
        <v>19.029891136413791</v>
      </c>
      <c r="E19" s="31">
        <f t="shared" si="3"/>
        <v>9.6010237118302015</v>
      </c>
      <c r="F19" s="6"/>
      <c r="G19" s="6"/>
    </row>
    <row r="20" spans="1:7" x14ac:dyDescent="0.25">
      <c r="A20" s="49" t="s">
        <v>13</v>
      </c>
      <c r="B20" s="41">
        <f t="shared" si="0"/>
        <v>16.839658368941642</v>
      </c>
      <c r="C20" s="42">
        <f t="shared" si="1"/>
        <v>10.489768706715958</v>
      </c>
      <c r="D20" s="30">
        <f t="shared" si="2"/>
        <v>17.580436401280462</v>
      </c>
      <c r="E20" s="29">
        <f t="shared" si="3"/>
        <v>16.030974209981167</v>
      </c>
      <c r="F20" s="6"/>
      <c r="G20" s="6"/>
    </row>
    <row r="21" spans="1:7" x14ac:dyDescent="0.25">
      <c r="A21" s="49" t="s">
        <v>14</v>
      </c>
      <c r="B21" s="39">
        <f t="shared" si="0"/>
        <v>4.451270592475546</v>
      </c>
      <c r="C21" s="40">
        <f t="shared" si="1"/>
        <v>5.1620755823734736</v>
      </c>
      <c r="D21" s="32">
        <f t="shared" si="2"/>
        <v>2.9196222571315769</v>
      </c>
      <c r="E21" s="33">
        <f t="shared" si="3"/>
        <v>3.4802556873749855</v>
      </c>
      <c r="F21" s="6"/>
      <c r="G21" s="6"/>
    </row>
    <row r="22" spans="1:7" x14ac:dyDescent="0.25">
      <c r="A22" s="49" t="s">
        <v>15</v>
      </c>
      <c r="B22" s="43">
        <f t="shared" si="0"/>
        <v>4.7101977497442888</v>
      </c>
      <c r="C22" s="44">
        <f t="shared" si="1"/>
        <v>9.0768791064388967</v>
      </c>
      <c r="D22" s="34">
        <f t="shared" si="2"/>
        <v>2.7498029458598725</v>
      </c>
      <c r="E22" s="33">
        <f t="shared" si="3"/>
        <v>3.5697700258397931</v>
      </c>
      <c r="F22" s="6"/>
      <c r="G22" s="6"/>
    </row>
    <row r="23" spans="1:7" x14ac:dyDescent="0.25">
      <c r="A23" s="49" t="s">
        <v>16</v>
      </c>
      <c r="B23" s="39">
        <f t="shared" si="0"/>
        <v>3.7441999941168387</v>
      </c>
      <c r="C23" s="42">
        <f t="shared" si="1"/>
        <v>11.019035176860841</v>
      </c>
      <c r="D23" s="32">
        <f t="shared" si="2"/>
        <v>1.8636463435413246</v>
      </c>
      <c r="E23" s="33">
        <f t="shared" si="3"/>
        <v>2.6579874080015613</v>
      </c>
      <c r="F23" s="6"/>
      <c r="G23" s="6"/>
    </row>
    <row r="24" spans="1:7" x14ac:dyDescent="0.25">
      <c r="A24" s="49" t="s">
        <v>18</v>
      </c>
      <c r="B24" s="45">
        <f t="shared" si="0"/>
        <v>1.4656571139793484</v>
      </c>
      <c r="C24" s="40">
        <f t="shared" si="1"/>
        <v>4.5338140208845203</v>
      </c>
      <c r="D24" s="35">
        <f t="shared" si="2"/>
        <v>0.70483663349885395</v>
      </c>
      <c r="E24" s="36">
        <f t="shared" si="3"/>
        <v>1.0422266628071164</v>
      </c>
      <c r="F24" s="6"/>
      <c r="G24" s="6"/>
    </row>
    <row r="25" spans="1:7" ht="15.75" thickBot="1" x14ac:dyDescent="0.3">
      <c r="A25" s="50" t="s">
        <v>17</v>
      </c>
      <c r="B25" s="51">
        <f t="shared" si="0"/>
        <v>0.92459280783266862</v>
      </c>
      <c r="C25" s="52">
        <f t="shared" si="1"/>
        <v>0.71539600207185827</v>
      </c>
      <c r="D25" s="60">
        <f t="shared" si="2"/>
        <v>2.4800394738491085</v>
      </c>
      <c r="E25" s="61">
        <f t="shared" si="3"/>
        <v>1.0322877563297934</v>
      </c>
    </row>
  </sheetData>
  <mergeCells count="11">
    <mergeCell ref="A16:A17"/>
    <mergeCell ref="F1:I1"/>
    <mergeCell ref="B15:B16"/>
    <mergeCell ref="C15:C16"/>
    <mergeCell ref="D15:D16"/>
    <mergeCell ref="E15:E16"/>
    <mergeCell ref="B14:E14"/>
    <mergeCell ref="A1:A2"/>
    <mergeCell ref="B1:C1"/>
    <mergeCell ref="D1:D2"/>
    <mergeCell ref="E1:E2"/>
  </mergeCells>
  <conditionalFormatting sqref="B18:E25">
    <cfRule type="cellIs" dxfId="0" priority="1" operator="greaterThan">
      <formula>10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pane xSplit="1" topLeftCell="B1" activePane="topRight" state="frozen"/>
      <selection pane="topRight" activeCell="L30" sqref="L30"/>
    </sheetView>
  </sheetViews>
  <sheetFormatPr defaultRowHeight="15" x14ac:dyDescent="0.25"/>
  <cols>
    <col min="1" max="1" width="44.5703125" bestFit="1" customWidth="1"/>
    <col min="2" max="2" width="9" bestFit="1" customWidth="1"/>
    <col min="3" max="3" width="14" bestFit="1" customWidth="1"/>
    <col min="4" max="5" width="12" bestFit="1" customWidth="1"/>
    <col min="6" max="6" width="10.85546875" bestFit="1" customWidth="1"/>
    <col min="7" max="7" width="10.42578125" customWidth="1"/>
    <col min="8" max="8" width="10.42578125" bestFit="1" customWidth="1"/>
    <col min="9" max="9" width="12" bestFit="1" customWidth="1"/>
    <col min="10" max="11" width="10.42578125" customWidth="1"/>
    <col min="12" max="13" width="11.5703125" customWidth="1"/>
    <col min="14" max="14" width="10.85546875" bestFit="1" customWidth="1"/>
    <col min="15" max="15" width="13.28515625" bestFit="1" customWidth="1"/>
    <col min="16" max="16" width="14.140625" bestFit="1" customWidth="1"/>
    <col min="17" max="17" width="15.28515625" customWidth="1"/>
  </cols>
  <sheetData>
    <row r="1" spans="1:17" x14ac:dyDescent="0.25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</row>
    <row r="2" spans="1:17" x14ac:dyDescent="0.25">
      <c r="A2" t="s">
        <v>38</v>
      </c>
      <c r="B2">
        <v>1102411</v>
      </c>
      <c r="C2" t="s">
        <v>39</v>
      </c>
      <c r="D2" s="62">
        <v>607.44088539999996</v>
      </c>
      <c r="E2">
        <v>6.8109999999999999</v>
      </c>
      <c r="F2" s="62"/>
      <c r="G2" s="62"/>
      <c r="H2" s="62"/>
      <c r="I2" s="62"/>
      <c r="J2" s="62"/>
      <c r="K2" s="62"/>
      <c r="L2" s="62"/>
      <c r="M2" s="62"/>
      <c r="N2" s="62"/>
      <c r="O2" s="62">
        <v>0</v>
      </c>
    </row>
    <row r="3" spans="1:17" x14ac:dyDescent="0.25">
      <c r="A3" t="s">
        <v>40</v>
      </c>
      <c r="B3">
        <v>893911</v>
      </c>
      <c r="C3" t="s">
        <v>41</v>
      </c>
      <c r="D3" s="62">
        <v>34156.1</v>
      </c>
      <c r="E3" s="62">
        <v>34889.822480000003</v>
      </c>
      <c r="F3" s="62">
        <v>37938.713000000003</v>
      </c>
      <c r="G3" s="62">
        <v>33832.231</v>
      </c>
      <c r="H3" s="62">
        <v>33832.231</v>
      </c>
      <c r="I3" s="62">
        <v>31684.32</v>
      </c>
      <c r="J3" s="62">
        <v>31687.18303</v>
      </c>
      <c r="K3" s="62">
        <v>34196.26453</v>
      </c>
      <c r="L3" s="62">
        <v>34222.526019999998</v>
      </c>
      <c r="M3" s="62">
        <v>20480.501874125501</v>
      </c>
      <c r="N3" s="62">
        <v>18336.021999999997</v>
      </c>
      <c r="O3" s="62">
        <f t="shared" ref="O3:P22" si="0">AVERAGE(K3:M3)</f>
        <v>29633.097474708502</v>
      </c>
      <c r="P3" s="64">
        <f>AVERAGE(L3:N3)</f>
        <v>24346.349964708497</v>
      </c>
    </row>
    <row r="4" spans="1:17" x14ac:dyDescent="0.25">
      <c r="A4" t="s">
        <v>42</v>
      </c>
      <c r="B4">
        <v>1083411</v>
      </c>
      <c r="C4" t="s">
        <v>43</v>
      </c>
      <c r="D4" s="62">
        <v>24625.8</v>
      </c>
      <c r="E4" s="62">
        <v>22366.524239999999</v>
      </c>
      <c r="F4" s="62">
        <v>26448.080000000002</v>
      </c>
      <c r="G4" s="62">
        <v>27426.467000000001</v>
      </c>
      <c r="H4" s="62">
        <v>28674.69</v>
      </c>
      <c r="I4" s="62">
        <v>30397.979670000001</v>
      </c>
      <c r="J4" s="62">
        <v>32973.766170000003</v>
      </c>
      <c r="K4" s="62">
        <v>28854.373019999999</v>
      </c>
      <c r="L4" s="62">
        <v>30028.92424</v>
      </c>
      <c r="M4" s="62">
        <v>14993.749564202901</v>
      </c>
      <c r="N4" s="62">
        <v>22569.594000000001</v>
      </c>
      <c r="O4" s="62">
        <f t="shared" si="0"/>
        <v>24625.682274734299</v>
      </c>
      <c r="P4" s="64">
        <f t="shared" si="0"/>
        <v>22530.755934734301</v>
      </c>
      <c r="Q4" s="63"/>
    </row>
    <row r="5" spans="1:17" x14ac:dyDescent="0.25">
      <c r="A5" t="s">
        <v>44</v>
      </c>
      <c r="B5">
        <v>1015511</v>
      </c>
      <c r="C5" t="s">
        <v>45</v>
      </c>
      <c r="D5" s="62">
        <v>10961.2</v>
      </c>
      <c r="E5" s="62">
        <v>8227.4767200000006</v>
      </c>
      <c r="F5" s="62">
        <v>8503.5</v>
      </c>
      <c r="G5" s="62">
        <v>6551.2</v>
      </c>
      <c r="H5" s="62">
        <v>8133.5</v>
      </c>
      <c r="I5" s="62">
        <v>8620.2243999999992</v>
      </c>
      <c r="J5" s="62">
        <v>8409.395477</v>
      </c>
      <c r="K5" s="62">
        <v>6699.4009429999996</v>
      </c>
      <c r="L5" s="62">
        <v>7968.132552</v>
      </c>
      <c r="M5" s="62">
        <v>6445.2912150000002</v>
      </c>
      <c r="N5" s="62">
        <v>1636.9870000000003</v>
      </c>
      <c r="O5" s="62">
        <f t="shared" si="0"/>
        <v>7037.6082366666669</v>
      </c>
      <c r="P5" s="64">
        <f t="shared" si="0"/>
        <v>5350.136922333334</v>
      </c>
    </row>
    <row r="6" spans="1:17" x14ac:dyDescent="0.25">
      <c r="A6" t="s">
        <v>12</v>
      </c>
      <c r="B6">
        <v>15259811</v>
      </c>
      <c r="C6" t="s">
        <v>46</v>
      </c>
      <c r="D6" s="62"/>
      <c r="E6" s="62"/>
      <c r="F6" s="62"/>
      <c r="G6" s="62"/>
      <c r="H6" s="62">
        <v>2424.1506899999999</v>
      </c>
      <c r="I6" s="62">
        <v>2830.3827700000002</v>
      </c>
      <c r="J6" s="62">
        <v>3153.462861</v>
      </c>
      <c r="K6" s="62">
        <v>2868.672251</v>
      </c>
      <c r="L6" s="62">
        <v>2549.4611030000001</v>
      </c>
      <c r="M6" s="62">
        <v>2690.5235413400001</v>
      </c>
      <c r="N6" s="62">
        <v>3038.018</v>
      </c>
      <c r="O6" s="62">
        <f t="shared" si="0"/>
        <v>2702.88563178</v>
      </c>
      <c r="P6" s="64">
        <f t="shared" si="0"/>
        <v>2759.3342147799999</v>
      </c>
    </row>
    <row r="7" spans="1:17" x14ac:dyDescent="0.25">
      <c r="A7" t="s">
        <v>13</v>
      </c>
      <c r="B7">
        <v>1082811</v>
      </c>
      <c r="C7" t="s">
        <v>43</v>
      </c>
      <c r="D7" s="62">
        <v>6308.0998030000001</v>
      </c>
      <c r="E7" s="62"/>
      <c r="F7" s="62">
        <v>2880.59</v>
      </c>
      <c r="G7" s="62">
        <v>3414.9701300000002</v>
      </c>
      <c r="H7" s="62">
        <v>3179.2703999999999</v>
      </c>
      <c r="I7" s="62">
        <v>3420.6702100000002</v>
      </c>
      <c r="J7" s="62">
        <v>2553.8812200000002</v>
      </c>
      <c r="K7" s="62">
        <v>2533.9825000000001</v>
      </c>
      <c r="L7" s="62">
        <v>3174.3113079999998</v>
      </c>
      <c r="M7" s="62">
        <v>2804.1534975</v>
      </c>
      <c r="N7" s="62"/>
      <c r="O7" s="65">
        <f t="shared" si="0"/>
        <v>2837.4824351666666</v>
      </c>
      <c r="P7" s="63"/>
    </row>
    <row r="8" spans="1:17" x14ac:dyDescent="0.25">
      <c r="A8" t="s">
        <v>47</v>
      </c>
      <c r="B8">
        <v>880811</v>
      </c>
      <c r="C8" t="s">
        <v>48</v>
      </c>
      <c r="D8" s="62">
        <v>2213.2310010000001</v>
      </c>
      <c r="E8" s="62">
        <v>2213.2310010000001</v>
      </c>
      <c r="F8" s="62">
        <v>1533.81</v>
      </c>
      <c r="G8" s="62">
        <v>5465.05</v>
      </c>
      <c r="H8" s="62">
        <v>1628.24</v>
      </c>
      <c r="I8" s="62">
        <v>1602.943749</v>
      </c>
      <c r="J8" s="62">
        <v>1569.0115780000001</v>
      </c>
      <c r="K8" s="62">
        <v>2335.930167</v>
      </c>
      <c r="L8" s="62">
        <v>1489.213823</v>
      </c>
      <c r="M8" s="62">
        <v>833.36190027220005</v>
      </c>
      <c r="N8" s="62"/>
      <c r="O8" s="65">
        <f t="shared" si="0"/>
        <v>1552.8352967574001</v>
      </c>
      <c r="P8" s="63"/>
    </row>
    <row r="9" spans="1:17" x14ac:dyDescent="0.25">
      <c r="A9" t="s">
        <v>14</v>
      </c>
      <c r="B9">
        <v>976711</v>
      </c>
      <c r="C9" t="s">
        <v>41</v>
      </c>
      <c r="D9" s="62">
        <v>327.78000530000003</v>
      </c>
      <c r="E9">
        <v>78.979998390000006</v>
      </c>
      <c r="F9" s="62">
        <v>1252.461</v>
      </c>
      <c r="G9" s="62">
        <v>1723.2149999999999</v>
      </c>
      <c r="H9" s="62">
        <v>1723.2149999999999</v>
      </c>
      <c r="I9" s="62">
        <v>1755.1233999999999</v>
      </c>
      <c r="J9" s="62">
        <v>1758.018294</v>
      </c>
      <c r="K9" s="62">
        <v>1765.3944080000001</v>
      </c>
      <c r="L9" s="62">
        <v>1077.3535280000001</v>
      </c>
      <c r="M9" s="62">
        <v>115.12137269999999</v>
      </c>
      <c r="N9" s="62"/>
      <c r="O9" s="65">
        <f t="shared" si="0"/>
        <v>985.95643623333342</v>
      </c>
      <c r="P9" s="63"/>
    </row>
    <row r="10" spans="1:17" x14ac:dyDescent="0.25">
      <c r="A10" t="s">
        <v>15</v>
      </c>
      <c r="B10">
        <v>976011</v>
      </c>
      <c r="C10" t="s">
        <v>49</v>
      </c>
      <c r="D10" s="62">
        <v>955.44997560000002</v>
      </c>
      <c r="E10" s="62"/>
      <c r="F10" s="62">
        <v>1150.21</v>
      </c>
      <c r="G10" s="62">
        <v>1183.72</v>
      </c>
      <c r="H10" s="62">
        <v>1267.011</v>
      </c>
      <c r="I10" s="62">
        <v>1278.5899999999999</v>
      </c>
      <c r="J10" s="62">
        <v>1269.7909999999999</v>
      </c>
      <c r="K10" s="62">
        <v>1270.3810000000001</v>
      </c>
      <c r="L10" s="62">
        <v>1263.3009999999999</v>
      </c>
      <c r="M10" s="62">
        <v>1610.8209999999999</v>
      </c>
      <c r="N10" s="62"/>
      <c r="O10" s="65">
        <f t="shared" si="0"/>
        <v>1381.501</v>
      </c>
      <c r="P10" s="63"/>
    </row>
    <row r="11" spans="1:17" x14ac:dyDescent="0.25">
      <c r="A11" t="s">
        <v>16</v>
      </c>
      <c r="B11">
        <v>16584111</v>
      </c>
      <c r="C11" t="s">
        <v>50</v>
      </c>
      <c r="D11" s="62"/>
      <c r="E11" s="62"/>
      <c r="F11" s="62"/>
      <c r="G11" s="62"/>
      <c r="H11" s="62"/>
      <c r="I11" s="62"/>
      <c r="J11">
        <v>49.360515599999999</v>
      </c>
      <c r="K11" s="62">
        <v>899.11962830000004</v>
      </c>
      <c r="L11" s="62">
        <v>899.10924820000002</v>
      </c>
      <c r="M11" s="62">
        <v>875.60924752000005</v>
      </c>
      <c r="N11" s="62">
        <v>949.18700000000001</v>
      </c>
      <c r="O11" s="62">
        <f t="shared" si="0"/>
        <v>891.27937467333334</v>
      </c>
      <c r="P11" s="64">
        <f t="shared" si="0"/>
        <v>907.96849857333336</v>
      </c>
    </row>
    <row r="12" spans="1:17" x14ac:dyDescent="0.25">
      <c r="A12" t="s">
        <v>51</v>
      </c>
      <c r="B12">
        <v>973111</v>
      </c>
      <c r="C12" t="s">
        <v>48</v>
      </c>
      <c r="D12" s="62"/>
      <c r="E12" s="62"/>
      <c r="F12" s="62">
        <v>2098.6350000000002</v>
      </c>
      <c r="G12" s="62">
        <v>2099.0250000000001</v>
      </c>
      <c r="H12" s="62">
        <v>670.29700000000003</v>
      </c>
      <c r="I12" s="62">
        <v>440.07100000000003</v>
      </c>
      <c r="J12" s="62">
        <v>467.092354</v>
      </c>
      <c r="K12" s="62">
        <v>382.04911509999999</v>
      </c>
      <c r="L12" s="62">
        <v>321.04108439999999</v>
      </c>
      <c r="M12" s="62">
        <v>404.06718439999997</v>
      </c>
      <c r="N12" s="62"/>
      <c r="O12" s="65">
        <f t="shared" si="0"/>
        <v>369.05246129999995</v>
      </c>
      <c r="P12" s="63"/>
    </row>
    <row r="13" spans="1:17" x14ac:dyDescent="0.25">
      <c r="A13" t="s">
        <v>17</v>
      </c>
      <c r="B13">
        <v>1008911</v>
      </c>
      <c r="C13" t="s">
        <v>46</v>
      </c>
      <c r="D13" s="62">
        <v>422.35</v>
      </c>
      <c r="E13" s="62">
        <v>332.1</v>
      </c>
      <c r="F13" s="62">
        <v>410.56</v>
      </c>
      <c r="G13" s="62">
        <v>600.34760000000006</v>
      </c>
      <c r="H13" s="62">
        <v>600.18859999999995</v>
      </c>
      <c r="I13" s="62">
        <v>607.08812999999998</v>
      </c>
      <c r="J13" s="62">
        <v>306.34960000000001</v>
      </c>
      <c r="K13">
        <v>223.24180000000001</v>
      </c>
      <c r="L13" s="62">
        <v>393.01069999999999</v>
      </c>
      <c r="M13" s="62">
        <v>287.721888218</v>
      </c>
      <c r="N13" s="62"/>
      <c r="O13" s="65">
        <f t="shared" si="0"/>
        <v>301.32479607266669</v>
      </c>
      <c r="P13" s="63"/>
    </row>
    <row r="14" spans="1:17" x14ac:dyDescent="0.25">
      <c r="A14" t="s">
        <v>52</v>
      </c>
      <c r="B14">
        <v>1084511</v>
      </c>
      <c r="C14" t="s">
        <v>46</v>
      </c>
      <c r="D14" s="62">
        <v>272.51999289999998</v>
      </c>
      <c r="E14" s="62">
        <v>355.21300000000002</v>
      </c>
      <c r="F14">
        <v>138.09800000000001</v>
      </c>
      <c r="G14">
        <v>71.438299999999998</v>
      </c>
      <c r="H14">
        <v>106.93</v>
      </c>
      <c r="I14">
        <v>136.97829859999999</v>
      </c>
      <c r="J14">
        <v>135.70480000000001</v>
      </c>
      <c r="K14">
        <v>220.4897</v>
      </c>
      <c r="L14">
        <v>172.25800000000001</v>
      </c>
      <c r="M14">
        <v>67.593999999999994</v>
      </c>
      <c r="N14" s="62"/>
      <c r="O14" s="65">
        <f t="shared" si="0"/>
        <v>153.44723333333334</v>
      </c>
      <c r="P14" s="63"/>
    </row>
    <row r="15" spans="1:17" x14ac:dyDescent="0.25">
      <c r="A15" t="s">
        <v>53</v>
      </c>
      <c r="B15">
        <v>1101911</v>
      </c>
      <c r="C15" t="s">
        <v>54</v>
      </c>
      <c r="D15">
        <v>0.30100001100000001</v>
      </c>
      <c r="E15">
        <v>8.08</v>
      </c>
      <c r="F15" s="62">
        <v>1039.0899999999999</v>
      </c>
      <c r="G15" s="62"/>
      <c r="H15" s="62"/>
      <c r="I15">
        <v>101.61</v>
      </c>
      <c r="J15" s="62"/>
      <c r="K15" s="62"/>
      <c r="L15">
        <v>162.78</v>
      </c>
      <c r="N15" s="62"/>
      <c r="O15" s="65">
        <f t="shared" si="0"/>
        <v>162.78</v>
      </c>
      <c r="P15" s="63"/>
    </row>
    <row r="16" spans="1:17" x14ac:dyDescent="0.25">
      <c r="A16" t="s">
        <v>55</v>
      </c>
      <c r="B16">
        <v>991611</v>
      </c>
      <c r="C16" t="s">
        <v>56</v>
      </c>
      <c r="D16" s="62">
        <v>485.88001400000002</v>
      </c>
      <c r="E16">
        <v>55.139999449999998</v>
      </c>
      <c r="F16">
        <v>167.68520000000001</v>
      </c>
      <c r="G16">
        <v>161.79820000000001</v>
      </c>
      <c r="H16">
        <v>180.8571</v>
      </c>
      <c r="I16">
        <v>141.47999999999999</v>
      </c>
      <c r="J16">
        <v>142.5561927</v>
      </c>
      <c r="K16">
        <v>145.0817705</v>
      </c>
      <c r="L16">
        <v>122.89369739999999</v>
      </c>
      <c r="M16">
        <v>115.67770617225</v>
      </c>
      <c r="N16" s="62"/>
      <c r="O16" s="65">
        <f t="shared" si="0"/>
        <v>127.88439135741667</v>
      </c>
      <c r="P16" s="63"/>
    </row>
    <row r="17" spans="1:16" x14ac:dyDescent="0.25">
      <c r="A17" t="s">
        <v>57</v>
      </c>
      <c r="B17">
        <v>993511</v>
      </c>
      <c r="C17" t="s">
        <v>58</v>
      </c>
      <c r="D17" s="62">
        <v>1689.22</v>
      </c>
      <c r="E17" s="62">
        <v>1427.16</v>
      </c>
      <c r="F17" s="62">
        <v>1173.5</v>
      </c>
      <c r="G17" s="62">
        <v>262.36</v>
      </c>
      <c r="H17" s="62">
        <v>273.92599999999999</v>
      </c>
      <c r="I17">
        <v>223.07001</v>
      </c>
      <c r="J17">
        <v>228.7</v>
      </c>
      <c r="K17">
        <v>3.19</v>
      </c>
      <c r="L17">
        <v>155.27000000000001</v>
      </c>
      <c r="M17">
        <v>140.79491200999999</v>
      </c>
      <c r="N17" s="62"/>
      <c r="O17" s="65">
        <f t="shared" si="0"/>
        <v>99.751637336666661</v>
      </c>
      <c r="P17" s="63"/>
    </row>
    <row r="18" spans="1:16" x14ac:dyDescent="0.25">
      <c r="A18" t="s">
        <v>59</v>
      </c>
      <c r="B18">
        <v>1091211</v>
      </c>
      <c r="C18" t="s">
        <v>60</v>
      </c>
      <c r="D18" s="62">
        <v>3016.0330020000001</v>
      </c>
      <c r="E18" s="62">
        <v>2881.0330020000001</v>
      </c>
      <c r="F18" s="62">
        <v>276.58623999999998</v>
      </c>
      <c r="G18" s="62">
        <v>270.87049999999999</v>
      </c>
      <c r="H18">
        <v>234.8364</v>
      </c>
      <c r="I18">
        <v>214.825006</v>
      </c>
      <c r="J18">
        <v>64.896655300000006</v>
      </c>
      <c r="K18">
        <v>54.833215000000003</v>
      </c>
      <c r="L18">
        <v>114.5047007</v>
      </c>
      <c r="M18">
        <v>120.6139548</v>
      </c>
      <c r="N18" s="62"/>
      <c r="O18" s="65">
        <f t="shared" si="0"/>
        <v>96.650623499999995</v>
      </c>
      <c r="P18" s="63"/>
    </row>
    <row r="19" spans="1:16" x14ac:dyDescent="0.25">
      <c r="A19" t="s">
        <v>61</v>
      </c>
      <c r="B19">
        <v>1101811</v>
      </c>
      <c r="C19" t="s">
        <v>58</v>
      </c>
      <c r="D19">
        <v>0.52999999600000003</v>
      </c>
      <c r="E19" s="62">
        <v>526.5</v>
      </c>
      <c r="F19">
        <v>57.613599999999998</v>
      </c>
      <c r="G19">
        <v>89.101474999999994</v>
      </c>
      <c r="H19">
        <v>31.039670000000001</v>
      </c>
      <c r="I19">
        <v>35.003126000000002</v>
      </c>
      <c r="J19">
        <v>35.105451000000002</v>
      </c>
      <c r="K19">
        <v>35.384399999999999</v>
      </c>
      <c r="L19">
        <v>36.0246</v>
      </c>
      <c r="M19">
        <v>31.024761819999998</v>
      </c>
      <c r="N19" s="62"/>
      <c r="O19" s="65">
        <f t="shared" si="0"/>
        <v>34.144587273333329</v>
      </c>
      <c r="P19" s="63"/>
    </row>
    <row r="20" spans="1:16" x14ac:dyDescent="0.25">
      <c r="A20" t="s">
        <v>62</v>
      </c>
      <c r="B20">
        <v>993611</v>
      </c>
      <c r="C20" t="s">
        <v>58</v>
      </c>
      <c r="D20" s="62">
        <v>767.39999980000005</v>
      </c>
      <c r="E20">
        <v>11.5</v>
      </c>
      <c r="F20">
        <v>56.82</v>
      </c>
      <c r="G20">
        <v>59.53</v>
      </c>
      <c r="H20">
        <v>47.37</v>
      </c>
      <c r="I20">
        <v>42.374499900000004</v>
      </c>
      <c r="J20">
        <v>32.368274900000003</v>
      </c>
      <c r="K20">
        <v>33.349696700000003</v>
      </c>
      <c r="L20">
        <v>35.486717599999999</v>
      </c>
      <c r="M20">
        <v>36.0965189</v>
      </c>
      <c r="N20" s="62"/>
      <c r="O20" s="65">
        <f t="shared" si="0"/>
        <v>34.977644400000003</v>
      </c>
      <c r="P20" s="63"/>
    </row>
    <row r="21" spans="1:16" x14ac:dyDescent="0.25">
      <c r="A21" t="s">
        <v>63</v>
      </c>
      <c r="B21">
        <v>976411</v>
      </c>
      <c r="C21" t="s">
        <v>64</v>
      </c>
      <c r="D21" s="62">
        <v>440.8</v>
      </c>
      <c r="E21" s="62">
        <v>461.23662000000002</v>
      </c>
      <c r="F21" s="62">
        <v>374.5016</v>
      </c>
      <c r="G21" s="62">
        <v>384.80160000000001</v>
      </c>
      <c r="H21" s="62">
        <v>384.80160000000001</v>
      </c>
      <c r="I21">
        <v>24.828150000000001</v>
      </c>
      <c r="J21">
        <v>13.740397</v>
      </c>
      <c r="K21">
        <v>20.881011220000001</v>
      </c>
      <c r="L21">
        <v>1.377234442</v>
      </c>
      <c r="M21">
        <v>2.3390899950000001</v>
      </c>
      <c r="N21" s="62">
        <v>2.4989999999999997</v>
      </c>
      <c r="O21" s="62">
        <f t="shared" si="0"/>
        <v>8.1991118856666674</v>
      </c>
      <c r="P21" s="64">
        <f t="shared" si="0"/>
        <v>2.071774812333333</v>
      </c>
    </row>
    <row r="22" spans="1:16" x14ac:dyDescent="0.25">
      <c r="A22" t="s">
        <v>65</v>
      </c>
      <c r="B22">
        <v>1050611</v>
      </c>
      <c r="C22" t="s">
        <v>66</v>
      </c>
      <c r="D22" s="62">
        <v>380.3</v>
      </c>
      <c r="E22">
        <v>220.42187999999999</v>
      </c>
      <c r="F22">
        <v>2.0499999999999998</v>
      </c>
      <c r="G22">
        <v>44.6</v>
      </c>
      <c r="H22">
        <v>46.496899999999997</v>
      </c>
      <c r="I22">
        <v>36.627699999999997</v>
      </c>
      <c r="J22">
        <v>0.18223900000000001</v>
      </c>
      <c r="K22">
        <v>10.505727200000001</v>
      </c>
      <c r="L22">
        <v>1.2826257000000001E-2</v>
      </c>
      <c r="M22">
        <v>1.9961823059999999</v>
      </c>
      <c r="N22" s="62">
        <v>5.8999999999999997E-2</v>
      </c>
      <c r="O22" s="62">
        <f t="shared" si="0"/>
        <v>4.1715785876666667</v>
      </c>
      <c r="P22" s="64">
        <f t="shared" si="0"/>
        <v>0.68933618766666671</v>
      </c>
    </row>
  </sheetData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 Over D</vt:lpstr>
      <vt:lpstr>SO2 Emissions</vt:lpstr>
      <vt:lpstr>Sheet2</vt:lpstr>
      <vt:lpstr>Sheet3</vt:lpstr>
      <vt:lpstr>'Q Over D'!Print_Area</vt:lpstr>
    </vt:vector>
  </TitlesOfParts>
  <Company>Arkansas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David</dc:creator>
  <cp:lastModifiedBy>Tricia Treece</cp:lastModifiedBy>
  <cp:lastPrinted>2016-12-06T16:05:40Z</cp:lastPrinted>
  <dcterms:created xsi:type="dcterms:W3CDTF">2016-12-05T16:50:07Z</dcterms:created>
  <dcterms:modified xsi:type="dcterms:W3CDTF">2017-10-26T21:08:47Z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3b1315d6-b26e-402c-a278-a7bd3dd7de92</vt:lpwstr>
  </property>
</Properties>
</file>