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0995" tabRatio="697" firstSheet="1" activeTab="1"/>
  </bookViews>
  <sheets>
    <sheet name="Project Estimate--Cost Category" sheetId="1" state="hidden" r:id="rId1"/>
    <sheet name="Project Cost Summary" sheetId="2" r:id="rId2"/>
    <sheet name="Annual Costs" sheetId="3" r:id="rId3"/>
    <sheet name="Definitions" sheetId="4" r:id="rId4"/>
  </sheets>
  <definedNames>
    <definedName name="_Toc522784116" localSheetId="3">Definitions!$A$2</definedName>
    <definedName name="_Toc522784117" localSheetId="3">Definitions!$A$5</definedName>
    <definedName name="_Toc522784118" localSheetId="3">Definitions!$A$20</definedName>
    <definedName name="_Toc522784119" localSheetId="3">Definitions!$A$72</definedName>
    <definedName name="_Toc522784120" localSheetId="3">Definitions!$A$75</definedName>
    <definedName name="_Toc522784121" localSheetId="3">Definitions!$A$81</definedName>
    <definedName name="_Toc522784122" localSheetId="3">Definitions!$A$84</definedName>
    <definedName name="_Toc522784123" localSheetId="3">Definitions!$A$90</definedName>
    <definedName name="_Toc522784124" localSheetId="3">Definitions!$A$93</definedName>
    <definedName name="_Toc522784125" localSheetId="3">Definitions!$A$96</definedName>
    <definedName name="_xlnm.Print_Area" localSheetId="1">'Project Cost Summary'!$A$1:$L$50</definedName>
    <definedName name="_xlnm.Print_Area" localSheetId="0">'Project Estimate--Cost Category'!$A$1:$L$44</definedName>
    <definedName name="Z_57A84384_9354_4ED8_8C6F_03822A868C1A_.wvu.Cols" localSheetId="1" hidden="1">'Project Cost Summary'!$K:$K</definedName>
    <definedName name="Z_57A84384_9354_4ED8_8C6F_03822A868C1A_.wvu.Cols" localSheetId="0" hidden="1">'Project Estimate--Cost Category'!$K:$K</definedName>
    <definedName name="Z_57A84384_9354_4ED8_8C6F_03822A868C1A_.wvu.PrintArea" localSheetId="1" hidden="1">'Project Cost Summary'!$A$1:$L$50</definedName>
    <definedName name="Z_57A84384_9354_4ED8_8C6F_03822A868C1A_.wvu.PrintArea" localSheetId="0" hidden="1">'Project Estimate--Cost Category'!$A$1:$L$44</definedName>
    <definedName name="Z_6308FB42_CF29_4D39_865D_A383E164D7E9_.wvu.Cols" localSheetId="1" hidden="1">'Project Cost Summary'!$K:$K</definedName>
    <definedName name="Z_6308FB42_CF29_4D39_865D_A383E164D7E9_.wvu.Cols" localSheetId="0" hidden="1">'Project Estimate--Cost Category'!$K:$K</definedName>
    <definedName name="Z_6308FB42_CF29_4D39_865D_A383E164D7E9_.wvu.PrintArea" localSheetId="1" hidden="1">'Project Cost Summary'!$A$1:$L$50</definedName>
    <definedName name="Z_6308FB42_CF29_4D39_865D_A383E164D7E9_.wvu.PrintArea" localSheetId="0" hidden="1">'Project Estimate--Cost Category'!$A$1:$L$44</definedName>
    <definedName name="Z_B10AD9CD_81F2_49D4_9612_8B9DF72E7307_.wvu.Cols" localSheetId="1" hidden="1">'Project Cost Summary'!$K:$K</definedName>
    <definedName name="Z_B10AD9CD_81F2_49D4_9612_8B9DF72E7307_.wvu.Cols" localSheetId="0" hidden="1">'Project Estimate--Cost Category'!$K:$K</definedName>
    <definedName name="Z_B10AD9CD_81F2_49D4_9612_8B9DF72E7307_.wvu.PrintArea" localSheetId="1" hidden="1">'Project Cost Summary'!$A$1:$L$50</definedName>
    <definedName name="Z_B10AD9CD_81F2_49D4_9612_8B9DF72E7307_.wvu.PrintArea" localSheetId="0" hidden="1">'Project Estimate--Cost Category'!$A$1:$L$44</definedName>
  </definedNames>
  <calcPr calcId="145621" concurrentCalc="0"/>
  <customWorkbookViews>
    <customWorkbookView name="Howland, Chet - Personal View" guid="{B10AD9CD-81F2-49D4-9612-8B9DF72E7307}" mergeInterval="0" personalView="1" maximized="1" windowWidth="1675" windowHeight="854" tabRatio="697" activeSheetId="4"/>
    <customWorkbookView name="Quetsch, Tim - Personal View" guid="{57A84384-9354-4ED8-8C6F-03822A868C1A}" mergeInterval="0" personalView="1" maximized="1" windowWidth="1480" windowHeight="702" tabRatio="697" activeSheetId="1"/>
    <customWorkbookView name="Chet Howland - Personal View" guid="{6308FB42-CF29-4D39-865D-A383E164D7E9}" mergeInterval="0" personalView="1" maximized="1" windowWidth="1920" windowHeight="942" tabRatio="697"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2" l="1"/>
  <c r="G46" i="2"/>
  <c r="G40" i="2"/>
  <c r="G39" i="2"/>
  <c r="G38" i="2"/>
  <c r="G36" i="2"/>
  <c r="G34" i="2"/>
  <c r="G33" i="2"/>
  <c r="G32" i="2"/>
  <c r="G31" i="2"/>
  <c r="G30" i="2"/>
  <c r="G28" i="2"/>
  <c r="G27" i="2"/>
  <c r="G26" i="2"/>
  <c r="G25" i="2"/>
  <c r="G24" i="2"/>
  <c r="I35" i="2"/>
  <c r="J36" i="2"/>
  <c r="G9" i="2"/>
  <c r="I34" i="2"/>
  <c r="I11" i="2"/>
  <c r="J47" i="2"/>
  <c r="G29" i="2"/>
  <c r="I29" i="2"/>
  <c r="C8" i="3"/>
  <c r="C14" i="3"/>
  <c r="B14" i="3"/>
  <c r="I11" i="1"/>
  <c r="H20" i="1"/>
  <c r="H25" i="1"/>
  <c r="I30" i="1"/>
  <c r="H38" i="1"/>
  <c r="C15" i="3"/>
  <c r="C16" i="3"/>
  <c r="I23" i="2"/>
  <c r="C17" i="3"/>
  <c r="B17" i="3"/>
  <c r="C13" i="3"/>
  <c r="B13" i="3"/>
  <c r="G20" i="2"/>
  <c r="G17" i="2"/>
  <c r="G13" i="2"/>
  <c r="G8" i="2"/>
  <c r="G16" i="2"/>
  <c r="G23" i="2"/>
  <c r="G19" i="2"/>
  <c r="G11" i="2"/>
  <c r="G22" i="2"/>
  <c r="G18" i="2"/>
  <c r="G15" i="2"/>
  <c r="G10" i="2"/>
  <c r="G14" i="2"/>
  <c r="G21" i="2"/>
  <c r="G35" i="2"/>
  <c r="J31" i="1"/>
  <c r="J41" i="1"/>
  <c r="G40" i="1"/>
  <c r="G8" i="1"/>
  <c r="G13" i="1"/>
  <c r="G17" i="1"/>
  <c r="G25" i="1"/>
  <c r="G9" i="1"/>
  <c r="G14" i="1"/>
  <c r="G18" i="1"/>
  <c r="G30" i="1"/>
  <c r="B11" i="3"/>
  <c r="G10" i="1"/>
  <c r="G15" i="1"/>
  <c r="G19" i="1"/>
  <c r="C12" i="3"/>
  <c r="G11" i="1"/>
  <c r="B10" i="3"/>
  <c r="G16" i="1"/>
  <c r="G20" i="1"/>
  <c r="G38" i="1"/>
  <c r="G39" i="1"/>
  <c r="C18" i="3"/>
</calcChain>
</file>

<file path=xl/sharedStrings.xml><?xml version="1.0" encoding="utf-8"?>
<sst xmlns="http://schemas.openxmlformats.org/spreadsheetml/2006/main" count="262" uniqueCount="192">
  <si>
    <t>Design and Other Engineering</t>
  </si>
  <si>
    <t>Pre-Construction Services</t>
  </si>
  <si>
    <t>Other Pre-Construction Costs</t>
  </si>
  <si>
    <t>A</t>
  </si>
  <si>
    <t>B</t>
  </si>
  <si>
    <t>C</t>
  </si>
  <si>
    <t>D</t>
  </si>
  <si>
    <t>E</t>
  </si>
  <si>
    <t>F</t>
  </si>
  <si>
    <t>G</t>
  </si>
  <si>
    <t>H</t>
  </si>
  <si>
    <t>I</t>
  </si>
  <si>
    <t>Project Costing Categories</t>
  </si>
  <si>
    <t>Sub-Totals</t>
  </si>
  <si>
    <t>Totals</t>
  </si>
  <si>
    <t>Investment Grade Audit</t>
  </si>
  <si>
    <t>Total Facility Area</t>
  </si>
  <si>
    <t>Unique for each project</t>
  </si>
  <si>
    <t>Investment Grade Audit Total Cost</t>
  </si>
  <si>
    <t>Implementation Costs</t>
  </si>
  <si>
    <t>Pre-Construction Costs*</t>
  </si>
  <si>
    <t>Pre-Construction Cost Subtotal</t>
  </si>
  <si>
    <t>Construction Costs*</t>
  </si>
  <si>
    <t>Construction Cost Subtotal</t>
  </si>
  <si>
    <t>Profit*</t>
  </si>
  <si>
    <t>Value in column H is calculated from estimated project amount</t>
  </si>
  <si>
    <t>Contingency*</t>
  </si>
  <si>
    <t>Actual 
Final IGA Cost</t>
  </si>
  <si>
    <t>Actual Final IGA 
Calculated % of 
Total Project Cost</t>
  </si>
  <si>
    <r>
      <t xml:space="preserve">*Please reference the </t>
    </r>
    <r>
      <rPr>
        <b/>
        <i/>
        <sz val="11"/>
        <color rgb="FF000000"/>
        <rFont val="Calibri"/>
        <family val="2"/>
      </rPr>
      <t>Definitions</t>
    </r>
    <r>
      <rPr>
        <i/>
        <sz val="11"/>
        <color rgb="FF000000"/>
        <rFont val="Calibri"/>
        <family val="2"/>
      </rPr>
      <t xml:space="preserve"> tab for each term's definition.</t>
    </r>
  </si>
  <si>
    <t>Notes</t>
  </si>
  <si>
    <t>Implementation Costs Subtotal*</t>
  </si>
  <si>
    <t>Costs</t>
  </si>
  <si>
    <t>Pre-Construction Costs</t>
  </si>
  <si>
    <t>Construction Costs</t>
  </si>
  <si>
    <t>Implementation Cost Total</t>
  </si>
  <si>
    <t>Profit</t>
  </si>
  <si>
    <t>Estimated Project Amount</t>
  </si>
  <si>
    <t>Contingency</t>
  </si>
  <si>
    <t>Total Funded Amount</t>
  </si>
  <si>
    <t>ANNUAL COSTS</t>
  </si>
  <si>
    <t>Total Annual Cost</t>
  </si>
  <si>
    <t>How Price is Determined</t>
  </si>
  <si>
    <t>Years Applied (One-time, Annual, etc.)</t>
  </si>
  <si>
    <t>Warranty*</t>
  </si>
  <si>
    <t>Other*</t>
  </si>
  <si>
    <t>Construction M&amp;V</t>
  </si>
  <si>
    <t>O&amp;M Manuals</t>
  </si>
  <si>
    <t>Training</t>
  </si>
  <si>
    <t>Permits</t>
  </si>
  <si>
    <t>Insurance</t>
  </si>
  <si>
    <t>Performance &amp; Payment Bonds</t>
  </si>
  <si>
    <t>H30 = SUM(G4+H26+H28)</t>
  </si>
  <si>
    <t>Commissioning</t>
  </si>
  <si>
    <t>FINAL PROJECT PROPOSAL COST ESTIMATE SUMMARY</t>
  </si>
  <si>
    <r>
      <t xml:space="preserve">* Please refer to the </t>
    </r>
    <r>
      <rPr>
        <b/>
        <i/>
        <sz val="11"/>
        <color theme="1"/>
        <rFont val="Calibri"/>
        <family val="2"/>
      </rPr>
      <t>Definitions</t>
    </r>
    <r>
      <rPr>
        <i/>
        <sz val="11"/>
        <color theme="1"/>
        <rFont val="Calibri"/>
        <family val="2"/>
      </rPr>
      <t xml:space="preserve"> tab for more information.</t>
    </r>
  </si>
  <si>
    <t xml:space="preserve"> % </t>
  </si>
  <si>
    <t>Category</t>
  </si>
  <si>
    <t>$ / Sq Ft</t>
  </si>
  <si>
    <t>Warranty Labor</t>
  </si>
  <si>
    <t>Construction Completion*</t>
  </si>
  <si>
    <t>AEO Administration Fee*</t>
  </si>
  <si>
    <t>Investment Grade Audit (IGA)*</t>
  </si>
  <si>
    <t>Other Construction Costs*</t>
  </si>
  <si>
    <t>% in column E is calculated from Implementation Costs Subtotal</t>
  </si>
  <si>
    <t>F19 = SUM(F19:F23)</t>
  </si>
  <si>
    <t>Sum of Pre-Construction Costs and Construction Costs</t>
  </si>
  <si>
    <t>F24 = SUM(F25:F28)</t>
  </si>
  <si>
    <t>G36 = F34*F35</t>
  </si>
  <si>
    <r>
      <t xml:space="preserve">See </t>
    </r>
    <r>
      <rPr>
        <b/>
        <sz val="11"/>
        <rFont val="Calibri"/>
        <family val="2"/>
      </rPr>
      <t>Standard IGA Pricing Table</t>
    </r>
    <r>
      <rPr>
        <sz val="11"/>
        <rFont val="Calibri"/>
        <family val="2"/>
      </rPr>
      <t xml:space="preserve"> tab.</t>
    </r>
  </si>
  <si>
    <t>Value in column G is calculated from estimated Implementation Costs Subtotal</t>
  </si>
  <si>
    <t>G11 = SUM(F8:F10)</t>
  </si>
  <si>
    <t>AEPC Administration Fee</t>
  </si>
  <si>
    <t>Total Project Price*</t>
  </si>
  <si>
    <t>** Self-Performed Work</t>
  </si>
  <si>
    <t>ECM/FIM Subtotal</t>
  </si>
  <si>
    <t>General Conditions*</t>
  </si>
  <si>
    <t>Project Engineering*</t>
  </si>
  <si>
    <t>Construction Management*</t>
  </si>
  <si>
    <t>Direct Purchase Equipment*</t>
  </si>
  <si>
    <t>Design/Build Subcontracts*</t>
  </si>
  <si>
    <t>Trade Subcontracts*</t>
  </si>
  <si>
    <t>Implementation Costs*</t>
  </si>
  <si>
    <t>Design and Other Engineering*</t>
  </si>
  <si>
    <t>Pre-Construction Services*</t>
  </si>
  <si>
    <t>Other Pre-Construction Costs*</t>
  </si>
  <si>
    <t>Commissioning*</t>
  </si>
  <si>
    <t>Construction M&amp;V*</t>
  </si>
  <si>
    <t>O&amp;M Manuals*</t>
  </si>
  <si>
    <t>Training*</t>
  </si>
  <si>
    <t>ECM #1</t>
  </si>
  <si>
    <t>ECM #2</t>
  </si>
  <si>
    <t>ECM #4</t>
  </si>
  <si>
    <t>ECM #5</t>
  </si>
  <si>
    <t>ECM #6</t>
  </si>
  <si>
    <t>ECM #7</t>
  </si>
  <si>
    <t>ECM #9**</t>
  </si>
  <si>
    <t>ECM #3</t>
  </si>
  <si>
    <t>ECM #10**</t>
  </si>
  <si>
    <t>ECM #8**</t>
  </si>
  <si>
    <t>Measurement and Verification**</t>
  </si>
  <si>
    <t xml:space="preserve">** While Measurement and Verification services are mandated by law for three three years, </t>
  </si>
  <si>
    <t xml:space="preserve">the AEO manual requires that all program participants be given the opportunity to continue </t>
  </si>
  <si>
    <t xml:space="preserve">M&amp;V services after year three per the client's request. </t>
  </si>
  <si>
    <r>
      <t xml:space="preserve">Below are two tables. The first transfers over subtotals and totals generated from the information detailed in the </t>
    </r>
    <r>
      <rPr>
        <b/>
        <sz val="11"/>
        <rFont val="Calibri"/>
        <family val="2"/>
      </rPr>
      <t>Project Cost and Estimate Worksheet</t>
    </r>
    <r>
      <rPr>
        <sz val="11"/>
        <rFont val="Calibri"/>
        <family val="2"/>
      </rPr>
      <t>. In the second table, ESCOs identify any annual costs included in a project proposal, for later incorporation into an energy performance contract.</t>
    </r>
  </si>
  <si>
    <t>Project Name: __________________________</t>
  </si>
  <si>
    <r>
      <rPr>
        <b/>
        <sz val="11"/>
        <color theme="1"/>
        <rFont val="Calibri"/>
        <family val="2"/>
      </rPr>
      <t>ESCO:</t>
    </r>
    <r>
      <rPr>
        <sz val="11"/>
        <color theme="1"/>
        <rFont val="Calibri"/>
        <family val="2"/>
      </rPr>
      <t xml:space="preserve"> ______________________________</t>
    </r>
  </si>
  <si>
    <t>AEPC IGA Exhibit C Project Cost and Estimate Worksheet - Cost Category</t>
  </si>
  <si>
    <t xml:space="preserve">Charge rates are acceptable for self performed work. Please note which cost accounting method is being used. </t>
  </si>
  <si>
    <r>
      <rPr>
        <b/>
        <i/>
        <sz val="11"/>
        <rFont val="Calibri"/>
        <family val="2"/>
      </rPr>
      <t xml:space="preserve">NOTE: </t>
    </r>
    <r>
      <rPr>
        <i/>
        <sz val="11"/>
        <rFont val="Calibri"/>
        <family val="2"/>
      </rPr>
      <t xml:space="preserve">ESCOs may, at their discretion, use an unburdened or burdened labor rate when calculating implementation costs. </t>
    </r>
  </si>
  <si>
    <t xml:space="preserve">   </t>
  </si>
  <si>
    <t>Project Cost and Pricing – Definitions</t>
  </si>
  <si>
    <t>1. Investment Grade Audit (IGA) Costs</t>
  </si>
  <si>
    <t>2. Pre-Construction Costs</t>
  </si>
  <si>
    <t>Pre-Construction Cost includes all costs, as described below, except for costs contained in the Investment Grade Audit which will be required prior to construction of all measures.</t>
  </si>
  <si>
    <t>Site visits and Owner meetings are necessary before construction to ensure designs and equipment meet customer needs and fit project objectives.  Other Pre-construction Costs may include but are not limited to: administrative support, legal review, accounting services, printing, copying, binding, office supplies, business travel, business meals and supervision of project development staff.</t>
  </si>
  <si>
    <t>3. Construction Costs</t>
  </si>
  <si>
    <t xml:space="preserve">Trade subcontractors are construction contractors that are subcontracted directly to the ESCO.  These subcontractors are selected by the ESCO from bidding on specifications developed by the ESCO. Such subcontractors may include lighting contractors, sheet metal contractors, piping contractors, electricians, plumbers, carpenters, controls contractors, and other trade contractors as necessary to complete the Work. </t>
  </si>
  <si>
    <t>Design-build subcontractors are construction and design contractors that are subcontracted directly to the ESCO.  Design-build subcontractors act as their own design agent and finalize the design of the Work Product to be installed.  Such subcontractors include lighting contractors that complete their own audit and design; mechanical contractors that coordinate all of their own electrical, sheet metal work, piping and other support work; specialty contractors like pool cover vendors, and other specialty contractors necessary to complete the Work are included in this category. The design-build subcontracts work will be through the ESCO, with the ESCO approving all drawings and specifications prior to construction and with the ESCO taking responsibility for the performance of the design-build subcontractors.</t>
  </si>
  <si>
    <t>ESCOs may have in-house capability to complete an ECM/FIM rather than using a Trade Subcontractor or Design-Build Subcontractor.  This category includes the direct costs for self-performed ECM/FIM. See Definition 9.0 for additional cost estimating requirements.</t>
  </si>
  <si>
    <t>Any equipment that is directly purchased by the ESCO is included in this category.</t>
  </si>
  <si>
    <t>At the completion of projects, the ESCO is required to provide complete Operation and Maintenance Manuals to the Owner to allow for quick reference to written documents to provide sufficient maintenance to installed equipment.  O&amp;M manuals shall include necessary as-built architectural or engineering drawings.  The cost to prepare most operations and maintenance raw materials should be included in relevant subcontractor costs above.  This cost is to combine all subcontractor provided material into single O&amp;M Manuals; print, copy, bind and deliver both printed and electronic copies to the Owner.</t>
  </si>
  <si>
    <t xml:space="preserve">Site visits and Owner meetings are necessary at the conclusion of construction to ensure the project has been completed properly before Owner signs final acceptance notification.  Such items as administrative support, legal review, accounting services, printing, copying, binding, office supplies, business travel, business meals and supervision of staff are all considered acceptable post-construction indirect costs.  Other construction costs may include:  </t>
  </si>
  <si>
    <t>Construction is completed in various jurisdictions requiring compliance with jurisdictional codes.  ESCOs must pay code reviewers to review design drawings; and render decisions on designs meeting code.  In addition, the ESCO must apply for and receive any necessary construction permits and licenses to operate based on designs and/or code review.  These line items include all costs associated with paying code reviewers and application fees and inspections fees for such permits.  This line item does not include design fees or engineering labor to work with code officials or submit permit applications.  These labor fees shall be included in the engineering and/or construction management categories listed above.</t>
  </si>
  <si>
    <t>All ESCOs are required to bond the performance and payment of all work by a reputable surety approved for such work.  The cost of the performance and payment bond shall be included in this category for the anticipated amount of work to be completed without expending contingency funds.  If and when contingency funds are expended, any increase in bond cost must be included with contingency cost expenditure proposals.</t>
  </si>
  <si>
    <t>4. Implementation Cost Subtotal</t>
  </si>
  <si>
    <t>5. Total Project Price</t>
  </si>
  <si>
    <t xml:space="preserve">The Total Project Price includes the estimated project cost, profit markup, audit, and contingency.  The price is not estimated until the Investment Grade Audit is completed.   </t>
  </si>
  <si>
    <t>6. Profit</t>
  </si>
  <si>
    <t>Arkansas Energy Office provides services that facilitate successful project implementation.  These project costs are a lump-sum fee based on a standard pricing table is agreed upon prior to the execution of the Performance Contract.  This fee is eligible for agency financing and the ESCO is responsible for payment to the Arkansas Energy office within 60 days of the execution of the Performance Contract.</t>
  </si>
  <si>
    <t>The project contingency is the asset of the Agency, and is held in escrow or encumbered, with the project total financed funding. As part of the project’s overall budget, it is co-managed by the Agency and Contractor. The intended purpose of the project contingency is to provide funds for unforeseen elements of the scope of work, which may become known only after implementation of the scope of work has begun. The Contractor will identify any unforeseen scope of work items, as well cost impact for those unforeseen scope of work items, to the Agency for review and approval prior to any of the project contingency being spent. Contractor will maintain an on-going record of the project contingency throughout the project. If, once all of the contracted scope of work has been completed or is nearing completion and there are project contingency monies remaining the Contractor will work with the Agency to determine the best use of the remaining funds. One option is for the Agency to consider additional energy conservation or capital improvement measures for implementation utilizing the remaining contingency dollars. Contractor and Agency will work together to review the potential added measures with the finance company to assure that the potential added measures are acceptable to the finance company.</t>
  </si>
  <si>
    <t xml:space="preserve">In order to enable confirmation through open book pricing, position descriptions are requested with hourly rates for labor and services as performed by the ESCO.  </t>
  </si>
  <si>
    <t xml:space="preserve">The Measurement and Verification Services cost is the annual cost for the services necessary after acceptance of the project to annually verify the Energy Performance Contract guarantees.  The cost for the guarantee is based upon the M&amp;V option utilized, the risk of savings failure, the field time to measure building performance, and the time to document and present the report. </t>
  </si>
  <si>
    <t>Define any Other categories and their significance.</t>
  </si>
  <si>
    <t xml:space="preserve">The Investment Grade Audit (IGA) is an audit that fulfills the obligations outlined in the Investment Grade Audit and Project Proposal Contract.  The cost for the IGA is based on cost per square foot and is intended to be the market rate for an investment grade audit. </t>
  </si>
  <si>
    <r>
      <t>2.1</t>
    </r>
    <r>
      <rPr>
        <b/>
        <sz val="7"/>
        <color theme="1"/>
        <rFont val="Calibri"/>
        <family val="2"/>
        <scheme val="minor"/>
      </rPr>
      <t xml:space="preserve">            </t>
    </r>
    <r>
      <rPr>
        <b/>
        <sz val="13"/>
        <color theme="1"/>
        <rFont val="Calibri"/>
        <family val="2"/>
        <scheme val="minor"/>
      </rPr>
      <t>Design and Other Engineering</t>
    </r>
  </si>
  <si>
    <r>
      <t>2.2</t>
    </r>
    <r>
      <rPr>
        <b/>
        <sz val="7"/>
        <color theme="1"/>
        <rFont val="Calibri"/>
        <family val="2"/>
        <scheme val="minor"/>
      </rPr>
      <t xml:space="preserve">            </t>
    </r>
    <r>
      <rPr>
        <b/>
        <sz val="13"/>
        <color theme="1"/>
        <rFont val="Calibri"/>
        <family val="2"/>
        <scheme val="minor"/>
      </rPr>
      <t>Pre-Construction Services</t>
    </r>
  </si>
  <si>
    <r>
      <t>2.3</t>
    </r>
    <r>
      <rPr>
        <b/>
        <sz val="7"/>
        <color theme="1"/>
        <rFont val="Calibri"/>
        <family val="2"/>
        <scheme val="minor"/>
      </rPr>
      <t xml:space="preserve">            </t>
    </r>
    <r>
      <rPr>
        <b/>
        <sz val="13"/>
        <color theme="1"/>
        <rFont val="Calibri"/>
        <family val="2"/>
        <scheme val="minor"/>
      </rPr>
      <t>Other Pre-Construction Costs</t>
    </r>
  </si>
  <si>
    <r>
      <t>3.1</t>
    </r>
    <r>
      <rPr>
        <b/>
        <sz val="7"/>
        <color theme="1"/>
        <rFont val="Calibri"/>
        <family val="2"/>
        <scheme val="minor"/>
      </rPr>
      <t xml:space="preserve">            </t>
    </r>
    <r>
      <rPr>
        <b/>
        <sz val="13"/>
        <color theme="1"/>
        <rFont val="Calibri"/>
        <family val="2"/>
        <scheme val="minor"/>
      </rPr>
      <t>Trade Subcontractors</t>
    </r>
  </si>
  <si>
    <r>
      <t>3.2</t>
    </r>
    <r>
      <rPr>
        <b/>
        <sz val="7"/>
        <color theme="1"/>
        <rFont val="Calibri"/>
        <family val="2"/>
        <scheme val="minor"/>
      </rPr>
      <t xml:space="preserve">            </t>
    </r>
    <r>
      <rPr>
        <b/>
        <sz val="13"/>
        <color theme="1"/>
        <rFont val="Calibri"/>
        <family val="2"/>
        <scheme val="minor"/>
      </rPr>
      <t>Design-Build Subcontractors</t>
    </r>
  </si>
  <si>
    <r>
      <t>3.4</t>
    </r>
    <r>
      <rPr>
        <b/>
        <sz val="7"/>
        <color theme="1"/>
        <rFont val="Calibri"/>
        <family val="2"/>
        <scheme val="minor"/>
      </rPr>
      <t xml:space="preserve">            </t>
    </r>
    <r>
      <rPr>
        <b/>
        <sz val="13"/>
        <color theme="1"/>
        <rFont val="Calibri"/>
        <family val="2"/>
        <scheme val="minor"/>
      </rPr>
      <t>Direct Purchase Equipment</t>
    </r>
  </si>
  <si>
    <r>
      <t>3.5</t>
    </r>
    <r>
      <rPr>
        <b/>
        <sz val="7"/>
        <color theme="1"/>
        <rFont val="Calibri"/>
        <family val="2"/>
        <scheme val="minor"/>
      </rPr>
      <t xml:space="preserve">            </t>
    </r>
    <r>
      <rPr>
        <b/>
        <sz val="13"/>
        <color theme="1"/>
        <rFont val="Calibri"/>
        <family val="2"/>
        <scheme val="minor"/>
      </rPr>
      <t>Construction Management</t>
    </r>
  </si>
  <si>
    <r>
      <t>3.6</t>
    </r>
    <r>
      <rPr>
        <b/>
        <sz val="7"/>
        <color theme="1"/>
        <rFont val="Calibri"/>
        <family val="2"/>
        <scheme val="minor"/>
      </rPr>
      <t xml:space="preserve">            </t>
    </r>
    <r>
      <rPr>
        <b/>
        <sz val="13"/>
        <color theme="1"/>
        <rFont val="Calibri"/>
        <family val="2"/>
        <scheme val="minor"/>
      </rPr>
      <t>Project Engineering</t>
    </r>
  </si>
  <si>
    <r>
      <t>3.7</t>
    </r>
    <r>
      <rPr>
        <b/>
        <sz val="7"/>
        <color theme="1"/>
        <rFont val="Calibri"/>
        <family val="2"/>
        <scheme val="minor"/>
      </rPr>
      <t xml:space="preserve">            </t>
    </r>
    <r>
      <rPr>
        <b/>
        <sz val="13"/>
        <color theme="1"/>
        <rFont val="Calibri"/>
        <family val="2"/>
        <scheme val="minor"/>
      </rPr>
      <t>General Conditions</t>
    </r>
  </si>
  <si>
    <r>
      <t>3.8</t>
    </r>
    <r>
      <rPr>
        <b/>
        <sz val="7"/>
        <color theme="1"/>
        <rFont val="Calibri"/>
        <family val="2"/>
        <scheme val="minor"/>
      </rPr>
      <t xml:space="preserve">            </t>
    </r>
    <r>
      <rPr>
        <b/>
        <sz val="13"/>
        <color theme="1"/>
        <rFont val="Calibri"/>
        <family val="2"/>
        <scheme val="minor"/>
      </rPr>
      <t>Construction Completion</t>
    </r>
  </si>
  <si>
    <r>
      <t>3.8.1</t>
    </r>
    <r>
      <rPr>
        <b/>
        <sz val="7"/>
        <color theme="1"/>
        <rFont val="Calibri"/>
        <family val="2"/>
        <scheme val="minor"/>
      </rPr>
      <t xml:space="preserve">     </t>
    </r>
    <r>
      <rPr>
        <b/>
        <sz val="12"/>
        <color theme="1"/>
        <rFont val="Calibri"/>
        <family val="2"/>
        <scheme val="minor"/>
      </rPr>
      <t>Commissioning</t>
    </r>
  </si>
  <si>
    <r>
      <t>3.8.2</t>
    </r>
    <r>
      <rPr>
        <b/>
        <sz val="7"/>
        <color theme="1"/>
        <rFont val="Calibri"/>
        <family val="2"/>
        <scheme val="minor"/>
      </rPr>
      <t xml:space="preserve">     </t>
    </r>
    <r>
      <rPr>
        <b/>
        <sz val="12"/>
        <color theme="1"/>
        <rFont val="Calibri"/>
        <family val="2"/>
        <scheme val="minor"/>
      </rPr>
      <t>Construction M&amp;V</t>
    </r>
  </si>
  <si>
    <r>
      <t>3.8.3</t>
    </r>
    <r>
      <rPr>
        <b/>
        <sz val="7"/>
        <color theme="1"/>
        <rFont val="Calibri"/>
        <family val="2"/>
        <scheme val="minor"/>
      </rPr>
      <t xml:space="preserve">     </t>
    </r>
    <r>
      <rPr>
        <b/>
        <sz val="12"/>
        <color theme="1"/>
        <rFont val="Calibri"/>
        <family val="2"/>
        <scheme val="minor"/>
      </rPr>
      <t>O&amp;M Manuals</t>
    </r>
  </si>
  <si>
    <r>
      <t>3.8.4</t>
    </r>
    <r>
      <rPr>
        <b/>
        <sz val="7"/>
        <color theme="1"/>
        <rFont val="Calibri"/>
        <family val="2"/>
        <scheme val="minor"/>
      </rPr>
      <t xml:space="preserve">     </t>
    </r>
    <r>
      <rPr>
        <b/>
        <sz val="12"/>
        <color theme="1"/>
        <rFont val="Calibri"/>
        <family val="2"/>
        <scheme val="minor"/>
      </rPr>
      <t>Training</t>
    </r>
  </si>
  <si>
    <r>
      <t>3.9.1</t>
    </r>
    <r>
      <rPr>
        <b/>
        <sz val="7"/>
        <color theme="1"/>
        <rFont val="Calibri"/>
        <family val="2"/>
        <scheme val="minor"/>
      </rPr>
      <t xml:space="preserve">     </t>
    </r>
    <r>
      <rPr>
        <b/>
        <sz val="12"/>
        <color theme="1"/>
        <rFont val="Calibri"/>
        <family val="2"/>
        <scheme val="minor"/>
      </rPr>
      <t>Permits</t>
    </r>
  </si>
  <si>
    <r>
      <t>3.9.2</t>
    </r>
    <r>
      <rPr>
        <b/>
        <sz val="7"/>
        <color theme="1"/>
        <rFont val="Calibri"/>
        <family val="2"/>
        <scheme val="minor"/>
      </rPr>
      <t xml:space="preserve">     </t>
    </r>
    <r>
      <rPr>
        <b/>
        <sz val="12"/>
        <color theme="1"/>
        <rFont val="Calibri"/>
        <family val="2"/>
        <scheme val="minor"/>
      </rPr>
      <t>Insurance</t>
    </r>
  </si>
  <si>
    <r>
      <t>3.9.3</t>
    </r>
    <r>
      <rPr>
        <b/>
        <sz val="7"/>
        <color theme="1"/>
        <rFont val="Calibri"/>
        <family val="2"/>
        <scheme val="minor"/>
      </rPr>
      <t xml:space="preserve">     </t>
    </r>
    <r>
      <rPr>
        <b/>
        <sz val="12"/>
        <color theme="1"/>
        <rFont val="Calibri"/>
        <family val="2"/>
        <scheme val="minor"/>
      </rPr>
      <t>Performance &amp; Payment Bonds</t>
    </r>
  </si>
  <si>
    <r>
      <t>3.9.4</t>
    </r>
    <r>
      <rPr>
        <b/>
        <sz val="7"/>
        <color theme="1"/>
        <rFont val="Calibri"/>
        <family val="2"/>
        <scheme val="minor"/>
      </rPr>
      <t xml:space="preserve">     </t>
    </r>
    <r>
      <rPr>
        <b/>
        <sz val="12"/>
        <color theme="1"/>
        <rFont val="Calibri"/>
        <family val="2"/>
        <scheme val="minor"/>
      </rPr>
      <t>Warranty Labor</t>
    </r>
  </si>
  <si>
    <t>Self-Performed Work*</t>
  </si>
  <si>
    <t>Capitalized Interest*</t>
  </si>
  <si>
    <t xml:space="preserve">Design and other engineering includes all professional architecture and engineering costs required to design and specify projects to be installed as part of the Work.  If design work is completed in-house, this includes labor associated with design of measures included in the ESPC.  If design work is subcontracted to an A&amp;E firm, this is the quoted cost from the A&amp;E firm plus labor from ESCO energy engineers to oversee and direct A&amp;E design services.  Design and other engineering services include applicable code review costs. Any non-billable time or non-engineering supervision of engineers associated with engineers and/or design efforts will be included in the Other Pre-Construction Costs category. </t>
  </si>
  <si>
    <t>Pre-construction services include both construction management as well as project development services.  In order to coordinate and bring many complex technical details together and present such proposal to the Owner, ESCOs may employ Business Development Representatives, Project Developers, and/or other resources that act as the key contact between the Owner and the ESCO.  This line item includes all labor, commission, and any other direct cost associated with presenting the best information to the Owner in an understandable format.</t>
  </si>
  <si>
    <r>
      <t xml:space="preserve">As an additional level of coordination, ESCOs may utilize a construction manager prior to construction of projects to solicit bids for final construction and also help review designs to ensure constructability.  This cost includes all </t>
    </r>
    <r>
      <rPr>
        <sz val="12"/>
        <color theme="1"/>
        <rFont val="Calibri"/>
        <family val="2"/>
        <scheme val="minor"/>
      </rPr>
      <t xml:space="preserve">construction manager costs associated with these efforts, if applicable.  </t>
    </r>
  </si>
  <si>
    <r>
      <t>All costs in this category are the direct costs from the subcontractors, vendors,</t>
    </r>
    <r>
      <rPr>
        <strike/>
        <sz val="12"/>
        <color rgb="FFFF0000"/>
        <rFont val="Calibri"/>
        <family val="2"/>
        <scheme val="minor"/>
      </rPr>
      <t xml:space="preserve"> </t>
    </r>
    <r>
      <rPr>
        <sz val="12"/>
        <color theme="1"/>
        <rFont val="Calibri"/>
        <family val="2"/>
        <scheme val="minor"/>
      </rPr>
      <t xml:space="preserve"> material providers</t>
    </r>
    <r>
      <rPr>
        <u/>
        <sz val="12"/>
        <color rgb="FF008080"/>
        <rFont val="Calibri"/>
        <family val="2"/>
        <scheme val="minor"/>
      </rPr>
      <t>,</t>
    </r>
    <r>
      <rPr>
        <sz val="12"/>
        <rFont val="Calibri"/>
        <family val="2"/>
        <scheme val="minor"/>
      </rPr>
      <t xml:space="preserve"> and in-house services to complete the Work The ESCO may add profit to these services but ESCO profit is not to be included in this line item. Profit shall be identified in the overhead and profit line item. In project estimates, the ESCO may list individual ECM/FIM costs separately or the ESCO may group ECM/FIM costs together into the Construction Costs subcategories 3.1 to 3.6 defined below.  </t>
    </r>
  </si>
  <si>
    <r>
      <t>3.3</t>
    </r>
    <r>
      <rPr>
        <b/>
        <sz val="7"/>
        <rFont val="Calibri"/>
        <family val="2"/>
        <scheme val="minor"/>
      </rPr>
      <t xml:space="preserve">            </t>
    </r>
    <r>
      <rPr>
        <b/>
        <sz val="13"/>
        <rFont val="Calibri"/>
        <family val="2"/>
        <scheme val="minor"/>
      </rPr>
      <t>Self-Performed Work Fee</t>
    </r>
  </si>
  <si>
    <r>
      <t xml:space="preserve">Construction Management includes the </t>
    </r>
    <r>
      <rPr>
        <sz val="12"/>
        <color theme="1"/>
        <rFont val="Calibri"/>
        <family val="2"/>
        <scheme val="minor"/>
      </rPr>
      <t>labor cost of a construction manager and site superintendent directly supporting the implementation effort required to oversee and coordinate subcontractors on the project.</t>
    </r>
  </si>
  <si>
    <r>
      <t xml:space="preserve">During construction the ESCO's design engineers or contract A&amp;E firm may make periodic inspections of work and support the construction manager with engineering analysis of required field modifications.  This cost includes the </t>
    </r>
    <r>
      <rPr>
        <sz val="12"/>
        <color theme="1"/>
        <rFont val="Calibri"/>
        <family val="2"/>
        <scheme val="minor"/>
      </rPr>
      <t>cost of engineering labor or quoted subcontract A&amp;E services to support the construction manager in this effort.</t>
    </r>
  </si>
  <si>
    <r>
      <t xml:space="preserve">At the completion of the construction, the ESCO shall complete pre-functional and post-functional tests of all installed measures to ensure proper operation under load.  This work is normally completed by commissioning agents.  If this scope is completed by ESCO employees, it includes the </t>
    </r>
    <r>
      <rPr>
        <sz val="12"/>
        <color theme="1"/>
        <rFont val="Calibri"/>
        <family val="2"/>
        <scheme val="minor"/>
      </rPr>
      <t>cost of commissioning staff.  If this scope is outsourced to a commissioning firm, this cost includes the turnkey cost to provide necessary commissioning services.</t>
    </r>
  </si>
  <si>
    <r>
      <t xml:space="preserve">At the completion of construction, the ESCO shall complete the measurement and verification of installed equipment to verify post-retrofit energy efficiency and operation. This effort is necessary to ensure systems will meet the guaranteed energy savings and start the M&amp;V Services phase. If completed by ESCO staff, this cost shall include </t>
    </r>
    <r>
      <rPr>
        <sz val="12"/>
        <color theme="1"/>
        <rFont val="Calibri"/>
        <family val="2"/>
        <scheme val="minor"/>
      </rPr>
      <t xml:space="preserve">labor of Measurement &amp; Verification Engineers.  If completed by external M&amp;V agency, this cost includes the turnkey cost to provide necessary measurement &amp; verification services.  </t>
    </r>
  </si>
  <si>
    <r>
      <t xml:space="preserve">Training costs may be provided by subcontractors and as such will be included in their subcontractor bid.  However, if the ESCO plans to provide training to the Owner, the </t>
    </r>
    <r>
      <rPr>
        <sz val="12"/>
        <color theme="1"/>
        <rFont val="Calibri"/>
        <family val="2"/>
        <scheme val="minor"/>
      </rPr>
      <t>labor cost for such training shall be included in this line item.  In addition to labor, this line item may include formal classroom training, training videos, online training programs, and other training efforts that include labor and materials required to provide necessary training to the Owner.  This line item cannot be a repeat of training provided directly by subcontractors in subcontractor costs.  Training labor may be utilized to supervise and coordinate subcontractor training sessions with the Owner.</t>
    </r>
  </si>
  <si>
    <r>
      <t xml:space="preserve">ESCOs may be required to possess various levels of Builder's Risk Insurance, Automobile Liability Insurance, Professional Liability Insurance, and other General Liability Umbrella policies.  This line item shall include an average amount of insurance that would be attributed to this project.  Worker's Comp Insurance is not included in this line item and shall be included in the appropriate </t>
    </r>
    <r>
      <rPr>
        <sz val="12"/>
        <color theme="1"/>
        <rFont val="Calibri"/>
        <family val="2"/>
        <scheme val="minor"/>
      </rPr>
      <t>labor cost categories.</t>
    </r>
  </si>
  <si>
    <r>
      <t xml:space="preserve">Warranty labor is the </t>
    </r>
    <r>
      <rPr>
        <sz val="12"/>
        <color theme="1"/>
        <rFont val="Calibri"/>
        <family val="2"/>
        <scheme val="minor"/>
      </rPr>
      <t xml:space="preserve">labor cost associated with time anticipated to be expended by ESCO staff in supporting their direct purchase equipment warranties; and/or equipment provided by subcontractors.  All actual warranty replacement costs shall be included with the three line-items above and shall not be included in this line item. This item does not include the annual cost of supporting warranties post-construction, which is provided in item 9.1 below.  </t>
    </r>
  </si>
  <si>
    <r>
      <t xml:space="preserve">This is a subtotal of all the implementation cost expended by the ESCO to complete the Work for the Owner.  </t>
    </r>
    <r>
      <rPr>
        <sz val="12"/>
        <color theme="1"/>
        <rFont val="Calibri"/>
        <family val="2"/>
        <scheme val="minor"/>
      </rPr>
      <t>The Owner is entitled to audit or request as part of any pay application any and all costs included in any and all cost categories to ensure that all costs can be accounted for within standard Generally Acceptable Accounting Principles (GAAP).</t>
    </r>
  </si>
  <si>
    <t>7.  Arkansas Energy Office AEPC Program Administration Fee</t>
  </si>
  <si>
    <r>
      <t xml:space="preserve">Warranty is the </t>
    </r>
    <r>
      <rPr>
        <sz val="12"/>
        <color theme="1"/>
        <rFont val="Calibri"/>
        <family val="2"/>
        <scheme val="minor"/>
      </rPr>
      <t>labor cost associated with time anticipated to be expended by ESCO staff in supporting their direct purchase equipment warranties; and/or equipment provided by subcontractors.  This warranty cost may also include costs for extended equipment warranties in those cases where the required/specified equipment warranty is longer than the equipment warranty offered by the manufacturer.</t>
    </r>
  </si>
  <si>
    <t>8. Capitalized Interest</t>
  </si>
  <si>
    <t>Interest accrued during the construction phase of an AEPC project, while financing is placed in an escrow account and before it has been accepted for final completion.</t>
  </si>
  <si>
    <t>9. Contingency</t>
  </si>
  <si>
    <t>10. Self-Performed Work Fee</t>
  </si>
  <si>
    <t>11. Annual Cost Categories</t>
  </si>
  <si>
    <r>
      <t>11.1</t>
    </r>
    <r>
      <rPr>
        <b/>
        <sz val="7"/>
        <color theme="1"/>
        <rFont val="Calibri"/>
        <family val="2"/>
        <scheme val="minor"/>
      </rPr>
      <t xml:space="preserve">       </t>
    </r>
    <r>
      <rPr>
        <b/>
        <sz val="13"/>
        <color theme="1"/>
        <rFont val="Calibri"/>
        <family val="2"/>
        <scheme val="minor"/>
      </rPr>
      <t>Warranty</t>
    </r>
  </si>
  <si>
    <r>
      <t>11.2</t>
    </r>
    <r>
      <rPr>
        <b/>
        <sz val="7"/>
        <color theme="1"/>
        <rFont val="Calibri"/>
        <family val="2"/>
        <scheme val="minor"/>
      </rPr>
      <t xml:space="preserve">       </t>
    </r>
    <r>
      <rPr>
        <b/>
        <sz val="13"/>
        <color theme="1"/>
        <rFont val="Calibri"/>
        <family val="2"/>
        <scheme val="minor"/>
      </rPr>
      <t xml:space="preserve">Measurement and Verification </t>
    </r>
  </si>
  <si>
    <r>
      <t>11.3</t>
    </r>
    <r>
      <rPr>
        <b/>
        <sz val="7"/>
        <color theme="1"/>
        <rFont val="Calibri"/>
        <family val="2"/>
        <scheme val="minor"/>
      </rPr>
      <t xml:space="preserve">       </t>
    </r>
    <r>
      <rPr>
        <b/>
        <sz val="13"/>
        <color theme="1"/>
        <rFont val="Calibri"/>
        <family val="2"/>
        <scheme val="minor"/>
      </rPr>
      <t xml:space="preserve">Other </t>
    </r>
  </si>
  <si>
    <t>IGA Contract Estimated % of Total Project Cost</t>
  </si>
  <si>
    <t>Energy engineering includes all energy modeling, energy savings calculations and any additional energy engineering costs that were not accounted for in IGA costs.   Costs include labor, any non-billable time for energy engineers, supervision of energy engineers or other support, training costs for energy engineers shall be included in the Other Pre-Construction Indirect Costs category.</t>
  </si>
  <si>
    <t>6. Overhead</t>
  </si>
  <si>
    <t>That portion of the cost of doing business that is not directly related to any specific project.</t>
  </si>
  <si>
    <t>The anticipated, but not guaranteed, gross profit associated with the project.</t>
  </si>
  <si>
    <t>General Conditions may be required on larger and longer term projects.  General conditions may cover miscellaneous non-staffing costs directly related to the project, such as; job trailer, trailer office equipment, temporary utilities, permanent utility connection fees, barriers/security fencing, scaffolding, equipment rental, site guards, cleaning and trash and recycling dumpsters.</t>
  </si>
  <si>
    <t>Overhead</t>
  </si>
  <si>
    <t>Overhead*</t>
  </si>
  <si>
    <t>Construction Close-Out*</t>
  </si>
  <si>
    <t>Actual 
Final EPC Cost</t>
  </si>
  <si>
    <t xml:space="preserve">$ </t>
  </si>
  <si>
    <t>$</t>
  </si>
  <si>
    <t>AEPC Cost &amp; Pricing Tool - Schedule R</t>
  </si>
  <si>
    <r>
      <t>3.9</t>
    </r>
    <r>
      <rPr>
        <b/>
        <sz val="7"/>
        <color theme="1"/>
        <rFont val="Calibri"/>
        <family val="2"/>
        <scheme val="minor"/>
      </rPr>
      <t xml:space="preserve">            </t>
    </r>
    <r>
      <rPr>
        <b/>
        <sz val="13"/>
        <color theme="1"/>
        <rFont val="Calibri"/>
        <family val="2"/>
        <scheme val="minor"/>
      </rPr>
      <t>Construction Close-Out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</si>
</sst>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0.0%"/>
    <numFmt numFmtId="166" formatCode="&quot;$&quot;#,##0.00"/>
  </numFmts>
  <fonts count="33" x14ac:knownFonts="1">
    <font>
      <sz val="11"/>
      <color theme="1"/>
      <name val="Calibri"/>
      <family val="2"/>
    </font>
    <font>
      <sz val="11"/>
      <color theme="1"/>
      <name val="Calibri"/>
      <family val="2"/>
      <scheme val="minor"/>
    </font>
    <font>
      <b/>
      <sz val="11"/>
      <color theme="1"/>
      <name val="Calibri"/>
      <family val="2"/>
    </font>
    <font>
      <sz val="11"/>
      <color rgb="FF000000"/>
      <name val="Calibri"/>
      <family val="2"/>
    </font>
    <font>
      <sz val="11"/>
      <name val="Calibri"/>
      <family val="2"/>
    </font>
    <font>
      <b/>
      <sz val="12"/>
      <name val="Calibri"/>
      <family val="2"/>
    </font>
    <font>
      <sz val="12"/>
      <name val="Calibri"/>
      <family val="2"/>
    </font>
    <font>
      <b/>
      <sz val="14"/>
      <color rgb="FF0084AD"/>
      <name val="Calibri"/>
      <family val="2"/>
    </font>
    <font>
      <b/>
      <sz val="11"/>
      <name val="Calibri"/>
      <family val="2"/>
    </font>
    <font>
      <i/>
      <sz val="11"/>
      <color theme="1"/>
      <name val="Calibri"/>
      <family val="2"/>
    </font>
    <font>
      <i/>
      <sz val="11"/>
      <name val="Calibri"/>
      <family val="2"/>
    </font>
    <font>
      <b/>
      <i/>
      <sz val="11"/>
      <color theme="1"/>
      <name val="Calibri"/>
      <family val="2"/>
    </font>
    <font>
      <b/>
      <i/>
      <sz val="14"/>
      <color rgb="FF000000"/>
      <name val="Calibri"/>
      <family val="2"/>
    </font>
    <font>
      <i/>
      <sz val="10"/>
      <color rgb="FF000000"/>
      <name val="Calibri"/>
      <family val="2"/>
    </font>
    <font>
      <b/>
      <sz val="11"/>
      <color rgb="FF000000"/>
      <name val="Calibri"/>
      <family val="2"/>
    </font>
    <font>
      <i/>
      <sz val="11"/>
      <color rgb="FF000000"/>
      <name val="Calibri"/>
      <family val="2"/>
    </font>
    <font>
      <b/>
      <i/>
      <sz val="11"/>
      <color rgb="FF000000"/>
      <name val="Calibri"/>
      <family val="2"/>
    </font>
    <font>
      <b/>
      <sz val="12"/>
      <color rgb="FF000000"/>
      <name val="Calibri"/>
      <family val="2"/>
    </font>
    <font>
      <sz val="11"/>
      <color theme="1"/>
      <name val="Calibri"/>
      <family val="2"/>
    </font>
    <font>
      <b/>
      <sz val="14"/>
      <color theme="4"/>
      <name val="Calibri"/>
      <family val="2"/>
    </font>
    <font>
      <i/>
      <sz val="12"/>
      <name val="Calibri"/>
      <family val="2"/>
    </font>
    <font>
      <b/>
      <i/>
      <sz val="11"/>
      <name val="Calibri"/>
      <family val="2"/>
    </font>
    <font>
      <b/>
      <sz val="14"/>
      <color theme="1"/>
      <name val="Calibri"/>
      <family val="2"/>
      <scheme val="minor"/>
    </font>
    <font>
      <sz val="12"/>
      <color theme="1"/>
      <name val="Calibri"/>
      <family val="2"/>
      <scheme val="minor"/>
    </font>
    <font>
      <b/>
      <sz val="13"/>
      <color theme="1"/>
      <name val="Calibri"/>
      <family val="2"/>
      <scheme val="minor"/>
    </font>
    <font>
      <b/>
      <sz val="7"/>
      <color theme="1"/>
      <name val="Calibri"/>
      <family val="2"/>
      <scheme val="minor"/>
    </font>
    <font>
      <strike/>
      <sz val="12"/>
      <color rgb="FFFF0000"/>
      <name val="Calibri"/>
      <family val="2"/>
      <scheme val="minor"/>
    </font>
    <font>
      <b/>
      <sz val="12"/>
      <color theme="1"/>
      <name val="Calibri"/>
      <family val="2"/>
      <scheme val="minor"/>
    </font>
    <font>
      <u/>
      <sz val="12"/>
      <color rgb="FF008080"/>
      <name val="Calibri"/>
      <family val="2"/>
      <scheme val="minor"/>
    </font>
    <font>
      <sz val="12"/>
      <name val="Calibri"/>
      <family val="2"/>
      <scheme val="minor"/>
    </font>
    <font>
      <b/>
      <sz val="13"/>
      <name val="Calibri"/>
      <family val="2"/>
      <scheme val="minor"/>
    </font>
    <font>
      <b/>
      <sz val="7"/>
      <name val="Calibri"/>
      <family val="2"/>
      <scheme val="minor"/>
    </font>
    <font>
      <b/>
      <sz val="14"/>
      <name val="Calibri"/>
      <family val="2"/>
      <scheme val="minor"/>
    </font>
  </fonts>
  <fills count="19">
    <fill>
      <patternFill patternType="none"/>
    </fill>
    <fill>
      <patternFill patternType="gray125"/>
    </fill>
    <fill>
      <patternFill patternType="solid">
        <fgColor theme="1" tint="0.499984740745262"/>
        <bgColor indexed="64"/>
      </patternFill>
    </fill>
    <fill>
      <patternFill patternType="solid">
        <fgColor rgb="FF92CDDC"/>
        <bgColor rgb="FF92CDDC"/>
      </patternFill>
    </fill>
    <fill>
      <patternFill patternType="solid">
        <fgColor theme="1" tint="0.499984740745262"/>
        <bgColor rgb="FFDDD9C3"/>
      </patternFill>
    </fill>
    <fill>
      <patternFill patternType="solid">
        <fgColor theme="1" tint="0.249977111117893"/>
        <bgColor rgb="FF000000"/>
      </patternFill>
    </fill>
    <fill>
      <patternFill patternType="solid">
        <fgColor rgb="FFCCC0D9"/>
        <bgColor indexed="64"/>
      </patternFill>
    </fill>
    <fill>
      <patternFill patternType="solid">
        <fgColor rgb="FFC6E0B4"/>
        <bgColor indexed="64"/>
      </patternFill>
    </fill>
    <fill>
      <patternFill patternType="solid">
        <fgColor theme="5"/>
        <bgColor indexed="64"/>
      </patternFill>
    </fill>
    <fill>
      <patternFill patternType="solid">
        <fgColor theme="2"/>
        <bgColor indexed="64"/>
      </patternFill>
    </fill>
    <fill>
      <patternFill patternType="solid">
        <fgColor theme="0"/>
        <bgColor indexed="64"/>
      </patternFill>
    </fill>
    <fill>
      <patternFill patternType="solid">
        <fgColor theme="0"/>
        <bgColor rgb="FF7F7F7F"/>
      </patternFill>
    </fill>
    <fill>
      <patternFill patternType="solid">
        <fgColor theme="0"/>
        <bgColor rgb="FFDDD9C3"/>
      </patternFill>
    </fill>
    <fill>
      <patternFill patternType="solid">
        <fgColor theme="0"/>
        <bgColor rgb="FF92CDDC"/>
      </patternFill>
    </fill>
    <fill>
      <patternFill patternType="solid">
        <fgColor theme="2" tint="-9.9978637043366805E-2"/>
        <bgColor indexed="64"/>
      </patternFill>
    </fill>
    <fill>
      <patternFill patternType="solid">
        <fgColor theme="2" tint="-9.9978637043366805E-2"/>
        <bgColor rgb="FFCCC0D9"/>
      </patternFill>
    </fill>
    <fill>
      <patternFill patternType="solid">
        <fgColor theme="2" tint="-0.499984740745262"/>
        <bgColor rgb="FF7F7F7F"/>
      </patternFill>
    </fill>
    <fill>
      <patternFill patternType="solid">
        <fgColor theme="2" tint="-0.499984740745262"/>
        <bgColor indexed="64"/>
      </patternFill>
    </fill>
    <fill>
      <patternFill patternType="solid">
        <fgColor theme="2" tint="-0.499984740745262"/>
        <bgColor rgb="FFDDD9C3"/>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double">
        <color indexed="64"/>
      </bottom>
      <diagonal/>
    </border>
    <border>
      <left style="thin">
        <color rgb="FF000000"/>
      </left>
      <right style="thin">
        <color indexed="64"/>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medium">
        <color indexed="64"/>
      </right>
      <top style="medium">
        <color rgb="FF000000"/>
      </top>
      <bottom style="thin">
        <color rgb="FF000000"/>
      </bottom>
      <diagonal/>
    </border>
    <border>
      <left style="medium">
        <color indexed="64"/>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double">
        <color indexed="64"/>
      </bottom>
      <diagonal/>
    </border>
    <border>
      <left/>
      <right style="thin">
        <color theme="2"/>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
      <left/>
      <right style="thin">
        <color theme="2"/>
      </right>
      <top style="thin">
        <color theme="2"/>
      </top>
      <bottom/>
      <diagonal/>
    </border>
    <border>
      <left style="thin">
        <color theme="2"/>
      </left>
      <right style="thin">
        <color theme="2"/>
      </right>
      <top/>
      <bottom style="thin">
        <color theme="2"/>
      </bottom>
      <diagonal/>
    </border>
  </borders>
  <cellStyleXfs count="2">
    <xf numFmtId="0" fontId="0" fillId="0" borderId="0"/>
    <xf numFmtId="44" fontId="18" fillId="0" borderId="0" applyFont="0" applyFill="0" applyBorder="0" applyAlignment="0" applyProtection="0"/>
  </cellStyleXfs>
  <cellXfs count="174">
    <xf numFmtId="0" fontId="0" fillId="0" borderId="0" xfId="0"/>
    <xf numFmtId="0" fontId="12" fillId="0" borderId="0" xfId="0" applyFont="1"/>
    <xf numFmtId="10" fontId="12" fillId="0" borderId="0" xfId="0" applyNumberFormat="1" applyFont="1"/>
    <xf numFmtId="164" fontId="12" fillId="0" borderId="0" xfId="0" applyNumberFormat="1" applyFont="1"/>
    <xf numFmtId="0" fontId="13" fillId="0" borderId="0" xfId="0" applyFont="1"/>
    <xf numFmtId="10" fontId="13" fillId="0" borderId="0" xfId="0" applyNumberFormat="1" applyFont="1"/>
    <xf numFmtId="164" fontId="13" fillId="0" borderId="0" xfId="0" applyNumberFormat="1" applyFont="1"/>
    <xf numFmtId="0" fontId="14" fillId="0" borderId="0" xfId="0" applyFont="1"/>
    <xf numFmtId="10" fontId="0" fillId="0" borderId="0" xfId="0" applyNumberFormat="1"/>
    <xf numFmtId="164" fontId="0" fillId="0" borderId="0" xfId="0" applyNumberFormat="1"/>
    <xf numFmtId="0" fontId="14" fillId="0" borderId="3" xfId="0" applyFont="1" applyBorder="1"/>
    <xf numFmtId="0" fontId="0" fillId="0" borderId="3" xfId="0" applyBorder="1"/>
    <xf numFmtId="164" fontId="3" fillId="0" borderId="0" xfId="0" applyNumberFormat="1" applyFont="1"/>
    <xf numFmtId="0" fontId="7" fillId="0" borderId="0" xfId="0" applyFont="1"/>
    <xf numFmtId="0" fontId="0" fillId="4" borderId="3" xfId="0" applyFill="1" applyBorder="1"/>
    <xf numFmtId="0" fontId="5" fillId="0" borderId="3" xfId="0" applyFont="1" applyFill="1" applyBorder="1" applyAlignment="1">
      <alignment horizontal="center"/>
    </xf>
    <xf numFmtId="0" fontId="5" fillId="0" borderId="1" xfId="0" applyFont="1" applyFill="1" applyBorder="1" applyAlignment="1">
      <alignment horizontal="center"/>
    </xf>
    <xf numFmtId="0" fontId="5" fillId="0" borderId="6" xfId="0" applyFont="1" applyFill="1" applyBorder="1" applyAlignment="1">
      <alignment horizontal="center"/>
    </xf>
    <xf numFmtId="0" fontId="6" fillId="0" borderId="0" xfId="0" applyFont="1" applyFill="1"/>
    <xf numFmtId="0" fontId="6" fillId="0" borderId="0" xfId="0" applyFont="1"/>
    <xf numFmtId="0" fontId="5" fillId="0" borderId="3" xfId="0" applyFont="1" applyBorder="1" applyAlignment="1">
      <alignment horizontal="center"/>
    </xf>
    <xf numFmtId="0" fontId="5" fillId="0" borderId="0" xfId="0" applyFont="1" applyAlignment="1">
      <alignment horizontal="center"/>
    </xf>
    <xf numFmtId="0" fontId="6" fillId="0" borderId="0" xfId="0" applyFont="1" applyFill="1" applyBorder="1"/>
    <xf numFmtId="0" fontId="15" fillId="0" borderId="0" xfId="0" applyFont="1"/>
    <xf numFmtId="0" fontId="16" fillId="0" borderId="0" xfId="0" applyFont="1"/>
    <xf numFmtId="0" fontId="0" fillId="0" borderId="0" xfId="0" applyFont="1"/>
    <xf numFmtId="0" fontId="3" fillId="0" borderId="0" xfId="0" applyFont="1"/>
    <xf numFmtId="0" fontId="8" fillId="0" borderId="11" xfId="0" applyFont="1" applyFill="1" applyBorder="1" applyAlignment="1">
      <alignment horizontal="center"/>
    </xf>
    <xf numFmtId="164" fontId="0" fillId="5" borderId="3" xfId="0" applyNumberFormat="1" applyFill="1" applyBorder="1"/>
    <xf numFmtId="164" fontId="0" fillId="5" borderId="5" xfId="0" applyNumberFormat="1" applyFill="1" applyBorder="1"/>
    <xf numFmtId="164" fontId="3" fillId="5" borderId="11" xfId="0" applyNumberFormat="1" applyFont="1" applyFill="1" applyBorder="1"/>
    <xf numFmtId="164" fontId="0" fillId="5" borderId="7" xfId="0" applyNumberFormat="1" applyFill="1" applyBorder="1"/>
    <xf numFmtId="0" fontId="0" fillId="0" borderId="0" xfId="0" applyFill="1" applyBorder="1"/>
    <xf numFmtId="0" fontId="9" fillId="0" borderId="0" xfId="0" applyFont="1"/>
    <xf numFmtId="0" fontId="12" fillId="0" borderId="0" xfId="0" applyFont="1" applyFill="1" applyBorder="1"/>
    <xf numFmtId="0" fontId="13" fillId="0" borderId="0" xfId="0" applyFont="1" applyFill="1" applyBorder="1"/>
    <xf numFmtId="0" fontId="0" fillId="6" borderId="9" xfId="0" applyFill="1" applyBorder="1" applyAlignment="1"/>
    <xf numFmtId="164" fontId="14" fillId="6" borderId="12" xfId="0" applyNumberFormat="1" applyFont="1" applyFill="1" applyBorder="1" applyAlignment="1">
      <alignment horizontal="left" wrapText="1"/>
    </xf>
    <xf numFmtId="165" fontId="0" fillId="2" borderId="13" xfId="0" applyNumberFormat="1" applyFont="1" applyFill="1" applyBorder="1"/>
    <xf numFmtId="0" fontId="0" fillId="2" borderId="11" xfId="0" applyFont="1" applyFill="1" applyBorder="1"/>
    <xf numFmtId="0" fontId="3" fillId="2" borderId="11" xfId="0" applyFont="1" applyFill="1" applyBorder="1"/>
    <xf numFmtId="165" fontId="0" fillId="7" borderId="11" xfId="0" applyNumberFormat="1" applyFont="1" applyFill="1" applyBorder="1"/>
    <xf numFmtId="0" fontId="3" fillId="7" borderId="11" xfId="0" applyFont="1" applyFill="1" applyBorder="1"/>
    <xf numFmtId="0" fontId="0" fillId="0" borderId="0" xfId="0" applyFill="1" applyBorder="1" applyAlignment="1">
      <alignment horizontal="center" wrapText="1"/>
    </xf>
    <xf numFmtId="0" fontId="0" fillId="0" borderId="0" xfId="0" applyFill="1" applyBorder="1" applyAlignment="1"/>
    <xf numFmtId="0" fontId="3" fillId="0" borderId="2" xfId="0" applyFont="1" applyBorder="1"/>
    <xf numFmtId="0" fontId="0" fillId="4" borderId="6" xfId="0" applyFill="1" applyBorder="1"/>
    <xf numFmtId="0" fontId="0" fillId="0" borderId="1" xfId="0" applyBorder="1"/>
    <xf numFmtId="0" fontId="0" fillId="0" borderId="6" xfId="0" applyBorder="1"/>
    <xf numFmtId="0" fontId="14" fillId="0" borderId="1" xfId="0" applyFont="1" applyBorder="1" applyAlignment="1"/>
    <xf numFmtId="0" fontId="3" fillId="0" borderId="2" xfId="0" applyFont="1" applyBorder="1" applyAlignment="1"/>
    <xf numFmtId="0" fontId="5" fillId="0" borderId="1" xfId="0" applyFont="1" applyBorder="1" applyAlignment="1">
      <alignment horizontal="center"/>
    </xf>
    <xf numFmtId="166" fontId="4" fillId="3" borderId="3" xfId="1" applyNumberFormat="1" applyFont="1" applyFill="1" applyBorder="1" applyProtection="1">
      <protection locked="0"/>
    </xf>
    <xf numFmtId="0" fontId="19" fillId="0" borderId="0" xfId="0" applyFont="1"/>
    <xf numFmtId="0" fontId="3" fillId="8" borderId="11" xfId="0" applyFont="1" applyFill="1" applyBorder="1"/>
    <xf numFmtId="0" fontId="2" fillId="0" borderId="0" xfId="0" applyFont="1"/>
    <xf numFmtId="0" fontId="20" fillId="0" borderId="0" xfId="0" applyFont="1"/>
    <xf numFmtId="0" fontId="0" fillId="0" borderId="1" xfId="0" applyFont="1" applyBorder="1"/>
    <xf numFmtId="0" fontId="0" fillId="0" borderId="6" xfId="0" applyFont="1" applyBorder="1"/>
    <xf numFmtId="0" fontId="14" fillId="0" borderId="6" xfId="0" applyFont="1" applyBorder="1"/>
    <xf numFmtId="0" fontId="14" fillId="0" borderId="5" xfId="0" applyFont="1" applyBorder="1"/>
    <xf numFmtId="0" fontId="14" fillId="0" borderId="29" xfId="0" applyFont="1" applyBorder="1"/>
    <xf numFmtId="0" fontId="6" fillId="9" borderId="8" xfId="0" applyFont="1" applyFill="1" applyBorder="1" applyAlignment="1">
      <alignment horizontal="center" wrapText="1"/>
    </xf>
    <xf numFmtId="0" fontId="14" fillId="9" borderId="8" xfId="0" applyFont="1" applyFill="1" applyBorder="1" applyAlignment="1">
      <alignment horizontal="center" wrapText="1"/>
    </xf>
    <xf numFmtId="10" fontId="14" fillId="9" borderId="8" xfId="0" applyNumberFormat="1" applyFont="1" applyFill="1" applyBorder="1" applyAlignment="1">
      <alignment horizontal="left"/>
    </xf>
    <xf numFmtId="0" fontId="0" fillId="9" borderId="9" xfId="0" applyFill="1" applyBorder="1" applyAlignment="1"/>
    <xf numFmtId="10" fontId="14" fillId="9" borderId="8" xfId="0" applyNumberFormat="1" applyFont="1" applyFill="1" applyBorder="1" applyAlignment="1">
      <alignment horizontal="right" wrapText="1"/>
    </xf>
    <xf numFmtId="164" fontId="14" fillId="9" borderId="8" xfId="0" applyNumberFormat="1" applyFont="1" applyFill="1" applyBorder="1" applyAlignment="1">
      <alignment horizontal="right" wrapText="1"/>
    </xf>
    <xf numFmtId="10" fontId="4" fillId="0" borderId="3" xfId="0" applyNumberFormat="1" applyFont="1" applyFill="1" applyBorder="1" applyProtection="1">
      <protection locked="0"/>
    </xf>
    <xf numFmtId="10" fontId="4" fillId="0" borderId="3" xfId="0" applyNumberFormat="1" applyFont="1" applyFill="1" applyBorder="1" applyProtection="1"/>
    <xf numFmtId="164" fontId="4" fillId="0" borderId="3" xfId="1" applyNumberFormat="1" applyFont="1" applyFill="1" applyBorder="1" applyProtection="1">
      <protection locked="0"/>
    </xf>
    <xf numFmtId="0" fontId="4" fillId="4" borderId="3" xfId="0" applyFont="1" applyFill="1" applyBorder="1"/>
    <xf numFmtId="164" fontId="4" fillId="4" borderId="3" xfId="0" applyNumberFormat="1" applyFont="1" applyFill="1" applyBorder="1"/>
    <xf numFmtId="10" fontId="4" fillId="4" borderId="3" xfId="0" applyNumberFormat="1" applyFont="1" applyFill="1" applyBorder="1"/>
    <xf numFmtId="164" fontId="4" fillId="4" borderId="3" xfId="0" applyNumberFormat="1" applyFont="1" applyFill="1" applyBorder="1" applyProtection="1"/>
    <xf numFmtId="0" fontId="4" fillId="4" borderId="5" xfId="0" applyFont="1" applyFill="1" applyBorder="1"/>
    <xf numFmtId="0" fontId="4" fillId="4" borderId="6" xfId="0" applyFont="1" applyFill="1" applyBorder="1"/>
    <xf numFmtId="164" fontId="4" fillId="4" borderId="1" xfId="0" applyNumberFormat="1" applyFont="1" applyFill="1" applyBorder="1"/>
    <xf numFmtId="164" fontId="4" fillId="4" borderId="6" xfId="0" applyNumberFormat="1" applyFont="1" applyFill="1" applyBorder="1"/>
    <xf numFmtId="164" fontId="4" fillId="4" borderId="3" xfId="0" applyNumberFormat="1" applyFont="1" applyFill="1" applyBorder="1" applyProtection="1">
      <protection locked="0"/>
    </xf>
    <xf numFmtId="164" fontId="4" fillId="5" borderId="3" xfId="0" applyNumberFormat="1" applyFont="1" applyFill="1" applyBorder="1"/>
    <xf numFmtId="164" fontId="4" fillId="4" borderId="7" xfId="0" applyNumberFormat="1" applyFont="1" applyFill="1" applyBorder="1"/>
    <xf numFmtId="10" fontId="4" fillId="4" borderId="7" xfId="0" applyNumberFormat="1" applyFont="1" applyFill="1" applyBorder="1"/>
    <xf numFmtId="164" fontId="4" fillId="0" borderId="3" xfId="0" applyNumberFormat="1" applyFont="1" applyFill="1" applyBorder="1"/>
    <xf numFmtId="10" fontId="4" fillId="0" borderId="6" xfId="0" applyNumberFormat="1" applyFont="1" applyFill="1" applyBorder="1" applyProtection="1"/>
    <xf numFmtId="164" fontId="4" fillId="4" borderId="5" xfId="0" applyNumberFormat="1" applyFont="1" applyFill="1" applyBorder="1"/>
    <xf numFmtId="164" fontId="4" fillId="0" borderId="1" xfId="1" applyNumberFormat="1" applyFont="1" applyFill="1" applyBorder="1" applyProtection="1">
      <protection locked="0"/>
    </xf>
    <xf numFmtId="10" fontId="4" fillId="0" borderId="29" xfId="0" applyNumberFormat="1" applyFont="1" applyFill="1" applyBorder="1" applyProtection="1">
      <protection locked="0"/>
    </xf>
    <xf numFmtId="10" fontId="4" fillId="0" borderId="6" xfId="0" applyNumberFormat="1" applyFont="1" applyFill="1" applyBorder="1" applyProtection="1">
      <protection locked="0"/>
    </xf>
    <xf numFmtId="165" fontId="4" fillId="0" borderId="3" xfId="0" applyNumberFormat="1" applyFont="1" applyFill="1" applyBorder="1" applyProtection="1">
      <protection locked="0"/>
    </xf>
    <xf numFmtId="3" fontId="4" fillId="0" borderId="3" xfId="1" applyNumberFormat="1" applyFont="1" applyFill="1" applyBorder="1" applyProtection="1">
      <protection locked="0"/>
    </xf>
    <xf numFmtId="166" fontId="4" fillId="0" borderId="3" xfId="1" applyNumberFormat="1" applyFont="1" applyFill="1" applyBorder="1" applyProtection="1">
      <protection locked="0"/>
    </xf>
    <xf numFmtId="0" fontId="14" fillId="9" borderId="3" xfId="0" applyFont="1" applyFill="1" applyBorder="1"/>
    <xf numFmtId="0" fontId="0" fillId="9" borderId="3" xfId="0" applyFill="1" applyBorder="1"/>
    <xf numFmtId="0" fontId="5" fillId="9" borderId="3" xfId="0" applyFont="1" applyFill="1" applyBorder="1" applyAlignment="1">
      <alignment horizontal="center"/>
    </xf>
    <xf numFmtId="0" fontId="0" fillId="9" borderId="0" xfId="0" applyFill="1"/>
    <xf numFmtId="0" fontId="0" fillId="9" borderId="1" xfId="0" applyFill="1" applyBorder="1"/>
    <xf numFmtId="0" fontId="5" fillId="9" borderId="1" xfId="0" applyFont="1" applyFill="1" applyBorder="1" applyAlignment="1">
      <alignment horizontal="center"/>
    </xf>
    <xf numFmtId="0" fontId="0" fillId="9" borderId="29" xfId="0" applyFill="1" applyBorder="1"/>
    <xf numFmtId="0" fontId="14" fillId="9" borderId="6" xfId="0" applyFont="1" applyFill="1" applyBorder="1"/>
    <xf numFmtId="0" fontId="14" fillId="9" borderId="7" xfId="0" applyFont="1" applyFill="1" applyBorder="1"/>
    <xf numFmtId="0" fontId="14" fillId="9" borderId="1" xfId="0" applyFont="1" applyFill="1" applyBorder="1" applyAlignment="1">
      <alignment horizontal="left"/>
    </xf>
    <xf numFmtId="0" fontId="3" fillId="9" borderId="4" xfId="0" applyFont="1" applyFill="1" applyBorder="1"/>
    <xf numFmtId="0" fontId="0" fillId="9" borderId="10" xfId="0" applyFill="1" applyBorder="1"/>
    <xf numFmtId="0" fontId="14" fillId="9" borderId="26" xfId="0" applyFont="1" applyFill="1" applyBorder="1"/>
    <xf numFmtId="0" fontId="0" fillId="9" borderId="27" xfId="0" applyFill="1" applyBorder="1"/>
    <xf numFmtId="0" fontId="0" fillId="9" borderId="28" xfId="0" applyFill="1" applyBorder="1"/>
    <xf numFmtId="0" fontId="14" fillId="9" borderId="30" xfId="0" applyFont="1" applyFill="1" applyBorder="1"/>
    <xf numFmtId="0" fontId="0" fillId="9" borderId="31" xfId="0" applyFill="1" applyBorder="1"/>
    <xf numFmtId="0" fontId="0" fillId="9" borderId="7" xfId="0" applyFill="1" applyBorder="1"/>
    <xf numFmtId="0" fontId="0" fillId="9" borderId="6" xfId="0" applyFill="1" applyBorder="1"/>
    <xf numFmtId="0" fontId="14" fillId="9" borderId="5" xfId="0" applyFont="1" applyFill="1" applyBorder="1"/>
    <xf numFmtId="10" fontId="14" fillId="9" borderId="32" xfId="0" applyNumberFormat="1" applyFont="1" applyFill="1" applyBorder="1" applyAlignment="1">
      <alignment horizontal="left"/>
    </xf>
    <xf numFmtId="0" fontId="10" fillId="0" borderId="0" xfId="0" applyFont="1"/>
    <xf numFmtId="0" fontId="4" fillId="0" borderId="0" xfId="0" applyFont="1"/>
    <xf numFmtId="0" fontId="0" fillId="10" borderId="19" xfId="0" applyFill="1" applyBorder="1"/>
    <xf numFmtId="0" fontId="0" fillId="10" borderId="25" xfId="0" applyFill="1" applyBorder="1"/>
    <xf numFmtId="44" fontId="0" fillId="13" borderId="3" xfId="0" applyNumberFormat="1" applyFill="1" applyBorder="1" applyProtection="1">
      <protection locked="0"/>
    </xf>
    <xf numFmtId="0" fontId="0" fillId="13" borderId="3" xfId="0" applyFill="1" applyBorder="1" applyProtection="1">
      <protection locked="0"/>
    </xf>
    <xf numFmtId="0" fontId="0" fillId="13" borderId="15" xfId="0" applyFill="1" applyBorder="1" applyAlignment="1" applyProtection="1">
      <alignment wrapText="1"/>
      <protection locked="0"/>
    </xf>
    <xf numFmtId="0" fontId="0" fillId="10" borderId="20" xfId="0" applyFill="1" applyBorder="1"/>
    <xf numFmtId="44" fontId="0" fillId="13" borderId="16" xfId="0" applyNumberFormat="1" applyFill="1" applyBorder="1" applyProtection="1">
      <protection locked="0"/>
    </xf>
    <xf numFmtId="0" fontId="0" fillId="13" borderId="16" xfId="0" applyFill="1" applyBorder="1" applyProtection="1">
      <protection locked="0"/>
    </xf>
    <xf numFmtId="0" fontId="0" fillId="13" borderId="17" xfId="0" applyFill="1" applyBorder="1" applyAlignment="1" applyProtection="1">
      <alignment wrapText="1"/>
      <protection locked="0"/>
    </xf>
    <xf numFmtId="0" fontId="14" fillId="15" borderId="18" xfId="0" applyFont="1" applyFill="1" applyBorder="1" applyAlignment="1">
      <alignment vertical="center" wrapText="1"/>
    </xf>
    <xf numFmtId="0" fontId="14" fillId="15" borderId="14" xfId="0" applyFont="1" applyFill="1" applyBorder="1" applyAlignment="1">
      <alignment horizontal="center" vertical="center" wrapText="1"/>
    </xf>
    <xf numFmtId="10" fontId="14" fillId="15" borderId="14" xfId="0" applyNumberFormat="1" applyFont="1" applyFill="1" applyBorder="1" applyAlignment="1">
      <alignment horizontal="center" vertical="center" wrapText="1"/>
    </xf>
    <xf numFmtId="10" fontId="14" fillId="15" borderId="24" xfId="0" applyNumberFormat="1" applyFont="1" applyFill="1" applyBorder="1" applyAlignment="1">
      <alignment horizontal="center" vertical="center" wrapText="1"/>
    </xf>
    <xf numFmtId="0" fontId="0" fillId="10" borderId="29" xfId="0" applyFill="1" applyBorder="1"/>
    <xf numFmtId="0" fontId="14" fillId="14" borderId="29" xfId="0" applyFont="1" applyFill="1" applyBorder="1"/>
    <xf numFmtId="0" fontId="0" fillId="0" borderId="33" xfId="0" applyBorder="1"/>
    <xf numFmtId="0" fontId="0" fillId="0" borderId="34" xfId="0" applyBorder="1"/>
    <xf numFmtId="0" fontId="0" fillId="10" borderId="34" xfId="0" applyFill="1" applyBorder="1"/>
    <xf numFmtId="0" fontId="0" fillId="0" borderId="36" xfId="0" applyBorder="1"/>
    <xf numFmtId="0" fontId="0" fillId="0" borderId="37" xfId="0" applyBorder="1"/>
    <xf numFmtId="0" fontId="0" fillId="10" borderId="38" xfId="0" applyFill="1" applyBorder="1"/>
    <xf numFmtId="0" fontId="14" fillId="15" borderId="29" xfId="0" applyFont="1" applyFill="1" applyBorder="1" applyAlignment="1">
      <alignment horizontal="left" vertical="center"/>
    </xf>
    <xf numFmtId="10" fontId="14" fillId="15" borderId="29" xfId="0" applyNumberFormat="1" applyFont="1" applyFill="1" applyBorder="1" applyAlignment="1">
      <alignment horizontal="right" vertical="center" wrapText="1"/>
    </xf>
    <xf numFmtId="164" fontId="14" fillId="15" borderId="29" xfId="0" applyNumberFormat="1" applyFont="1" applyFill="1" applyBorder="1" applyAlignment="1">
      <alignment horizontal="right" vertical="center" wrapText="1"/>
    </xf>
    <xf numFmtId="0" fontId="0" fillId="11" borderId="29" xfId="0" applyFill="1" applyBorder="1"/>
    <xf numFmtId="164" fontId="0" fillId="12" borderId="29" xfId="0" applyNumberFormat="1" applyFill="1" applyBorder="1"/>
    <xf numFmtId="0" fontId="0" fillId="14" borderId="29" xfId="0" applyFill="1" applyBorder="1"/>
    <xf numFmtId="0" fontId="0" fillId="16" borderId="29" xfId="0" applyFill="1" applyBorder="1" applyAlignment="1"/>
    <xf numFmtId="0" fontId="3" fillId="17" borderId="29" xfId="0" applyFont="1" applyFill="1" applyBorder="1" applyAlignment="1"/>
    <xf numFmtId="0" fontId="0" fillId="10" borderId="29" xfId="0" applyFill="1" applyBorder="1" applyAlignment="1">
      <alignment horizontal="right"/>
    </xf>
    <xf numFmtId="10" fontId="4" fillId="12" borderId="29" xfId="0" applyNumberFormat="1" applyFont="1" applyFill="1" applyBorder="1"/>
    <xf numFmtId="0" fontId="4" fillId="16" borderId="29" xfId="0" applyFont="1" applyFill="1" applyBorder="1"/>
    <xf numFmtId="10" fontId="4" fillId="18" borderId="29" xfId="0" applyNumberFormat="1" applyFont="1" applyFill="1" applyBorder="1"/>
    <xf numFmtId="0" fontId="0" fillId="16" borderId="29" xfId="0" applyFill="1" applyBorder="1"/>
    <xf numFmtId="0" fontId="0" fillId="10" borderId="35" xfId="0" applyFill="1" applyBorder="1"/>
    <xf numFmtId="0" fontId="1" fillId="0" borderId="0" xfId="0" applyFont="1"/>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vertical="center" wrapText="1"/>
    </xf>
    <xf numFmtId="0" fontId="27" fillId="0" borderId="0" xfId="0" applyFont="1" applyAlignment="1">
      <alignment horizontal="left" vertical="center" wrapText="1"/>
    </xf>
    <xf numFmtId="0" fontId="23" fillId="0" borderId="0" xfId="0" applyFont="1" applyAlignment="1">
      <alignment horizontal="left" vertical="center" wrapText="1"/>
    </xf>
    <xf numFmtId="0" fontId="29" fillId="0" borderId="0" xfId="0" applyFont="1" applyAlignment="1">
      <alignment vertical="center" wrapText="1"/>
    </xf>
    <xf numFmtId="0" fontId="30" fillId="0" borderId="0" xfId="0" applyFont="1" applyAlignment="1">
      <alignment horizontal="left" vertical="center" wrapText="1"/>
    </xf>
    <xf numFmtId="0" fontId="32" fillId="0" borderId="0" xfId="0" applyFont="1" applyAlignment="1">
      <alignment vertical="center" wrapText="1"/>
    </xf>
    <xf numFmtId="0" fontId="0" fillId="9" borderId="0" xfId="0" applyFill="1" applyBorder="1"/>
    <xf numFmtId="0" fontId="5" fillId="0" borderId="4" xfId="0" applyFont="1" applyBorder="1" applyAlignment="1">
      <alignment horizontal="left"/>
    </xf>
    <xf numFmtId="0" fontId="5" fillId="0" borderId="26"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4" fillId="0" borderId="0" xfId="0" applyFont="1" applyAlignment="1">
      <alignment horizontal="left" vertical="top" wrapText="1"/>
    </xf>
    <xf numFmtId="0" fontId="10" fillId="0" borderId="0" xfId="0" applyFont="1" applyAlignment="1">
      <alignment horizontal="left" vertical="top" wrapText="1"/>
    </xf>
    <xf numFmtId="0" fontId="17" fillId="14" borderId="29" xfId="0" applyFont="1" applyFill="1" applyBorder="1" applyAlignment="1">
      <alignment horizontal="left" vertical="center" wrapText="1"/>
    </xf>
    <xf numFmtId="0" fontId="5" fillId="14" borderId="21" xfId="0" applyFont="1" applyFill="1" applyBorder="1" applyAlignment="1">
      <alignment horizontal="left"/>
    </xf>
    <xf numFmtId="0" fontId="5" fillId="14" borderId="22" xfId="0" applyFont="1" applyFill="1" applyBorder="1" applyAlignment="1">
      <alignment horizontal="left"/>
    </xf>
    <xf numFmtId="0" fontId="5" fillId="14" borderId="23" xfId="0" applyFont="1" applyFill="1" applyBorder="1" applyAlignment="1">
      <alignment horizontal="left"/>
    </xf>
    <xf numFmtId="0" fontId="0" fillId="0" borderId="9" xfId="0" applyFill="1" applyBorder="1" applyAlignment="1"/>
  </cellXfs>
  <cellStyles count="2">
    <cellStyle name="Currency" xfId="1" builtinId="4"/>
    <cellStyle name="Normal" xfId="0" builtinId="0"/>
  </cellStyles>
  <dxfs count="0"/>
  <tableStyles count="0" defaultTableStyle="TableStyleMedium2" defaultPivotStyle="PivotStyleLight16"/>
  <colors>
    <mruColors>
      <color rgb="FF92CDDC"/>
      <color rgb="FFF9AB6B"/>
      <color rgb="FFF78629"/>
      <color rgb="FFE36C09"/>
      <color rgb="FFC6E0B4"/>
      <color rgb="FFCCC0D9"/>
      <color rgb="FF0084AD"/>
      <color rgb="FFC7A1E3"/>
      <color rgb="FFAA72D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12" Type="http://schemas.openxmlformats.org/officeDocument/2006/relationships/revisionLog" Target="revisionLog2.xml"/><Relationship Id="rId11" Type="http://schemas.openxmlformats.org/officeDocument/2006/relationships/revisionLog" Target="revisionLog1.xml"/><Relationship Id="rId10" Type="http://schemas.openxmlformats.org/officeDocument/2006/relationships/revisionLog" Target="revisionLog9.xml"/><Relationship Id="rId9"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C69FAA0-6F21-4EBF-B257-5084AB2581E5}" diskRevisions="1" revisionId="133" version="6">
  <header guid="{CDC5D24D-DA40-451B-8E3F-4F75DF5D8F9D}" dateTime="2019-07-26T15:50:34" maxSheetId="5" userName="Chet Howland" r:id="rId8">
    <sheetIdMap count="4">
      <sheetId val="1"/>
      <sheetId val="2"/>
      <sheetId val="3"/>
      <sheetId val="4"/>
    </sheetIdMap>
  </header>
  <header guid="{92F83B19-145A-4065-B2C0-28EE43471D8B}" dateTime="2019-07-26T16:12:07" maxSheetId="5" userName="Chet Howland" r:id="rId9" minRId="88" maxRId="95">
    <sheetIdMap count="4">
      <sheetId val="1"/>
      <sheetId val="2"/>
      <sheetId val="3"/>
      <sheetId val="4"/>
    </sheetIdMap>
  </header>
  <header guid="{99ADD16D-0A34-4588-95C4-1F2DBE8E0E52}" dateTime="2019-07-26T16:14:20" maxSheetId="5" userName="Chet Howland" r:id="rId10" minRId="96" maxRId="99">
    <sheetIdMap count="4">
      <sheetId val="1"/>
      <sheetId val="2"/>
      <sheetId val="3"/>
      <sheetId val="4"/>
    </sheetIdMap>
  </header>
  <header guid="{BAB576F6-4848-4DB7-BA8F-524F4326BC8C}" dateTime="2019-07-26T16:57:50" maxSheetId="5" userName="Chet Howland" r:id="rId11" minRId="100" maxRId="101">
    <sheetIdMap count="4">
      <sheetId val="1"/>
      <sheetId val="2"/>
      <sheetId val="3"/>
      <sheetId val="4"/>
    </sheetIdMap>
  </header>
  <header guid="{9C69FAA0-6F21-4EBF-B257-5084AB2581E5}" dateTime="2019-07-31T18:03:59" maxSheetId="5" userName="Chet Howland" r:id="rId12" minRId="106" maxRId="133">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2">
    <oc r="A1" t="inlineStr">
      <is>
        <t>AEPC IGA Exhibit C Project Cost and Estimate Worksheet -ECM/FIM</t>
      </is>
    </oc>
    <nc r="A1" t="inlineStr">
      <is>
        <t>AEPC Cost &amp; Pricing Tool - Schedule R</t>
      </is>
    </nc>
  </rcc>
  <rcc rId="101" sId="3">
    <oc r="A1" t="inlineStr">
      <is>
        <t>AEPC IGA Exhibit C - Cost Estimate Summary</t>
      </is>
    </oc>
    <nc r="A1" t="inlineStr">
      <is>
        <t>AEPC Cost &amp; Pricing Tool - Schedule R</t>
      </is>
    </nc>
  </rcc>
  <rcv guid="{6308FB42-CF29-4D39-865D-A383E164D7E9}" action="delete"/>
  <rdn rId="0" localSheetId="1" customView="1" name="Z_6308FB42_CF29_4D39_865D_A383E164D7E9_.wvu.PrintArea" hidden="1" oldHidden="1">
    <formula>'Project Estimate--Cost Category'!$A$1:$L$44</formula>
    <oldFormula>'Project Estimate--Cost Category'!$A$1:$L$44</oldFormula>
  </rdn>
  <rdn rId="0" localSheetId="1" customView="1" name="Z_6308FB42_CF29_4D39_865D_A383E164D7E9_.wvu.Cols" hidden="1" oldHidden="1">
    <formula>'Project Estimate--Cost Category'!$K:$K</formula>
    <oldFormula>'Project Estimate--Cost Category'!$K:$K</oldFormula>
  </rdn>
  <rdn rId="0" localSheetId="2" customView="1" name="Z_6308FB42_CF29_4D39_865D_A383E164D7E9_.wvu.PrintArea" hidden="1" oldHidden="1">
    <formula>'Project Cost Summary'!$A$1:$L$50</formula>
    <oldFormula>'Project Cost Summary'!$A$1:$L$50</oldFormula>
  </rdn>
  <rdn rId="0" localSheetId="2" customView="1" name="Z_6308FB42_CF29_4D39_865D_A383E164D7E9_.wvu.Cols" hidden="1" oldHidden="1">
    <formula>'Project Cost Summary'!$K:$K</formula>
    <oldFormula>'Project Cost Summary'!$K:$K</oldFormula>
  </rdn>
  <rcv guid="{6308FB42-CF29-4D39-865D-A383E164D7E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W5:AX5">
    <dxf>
      <fill>
        <patternFill patternType="none">
          <bgColor auto="1"/>
        </patternFill>
      </fill>
    </dxf>
  </rfmt>
  <rfmt sheetId="2" sqref="V5:AR5" start="0" length="0">
    <dxf>
      <border>
        <bottom/>
      </border>
    </dxf>
  </rfmt>
  <rrc rId="106" sId="2" ref="A30:XFD30" action="insertRow">
    <undo index="0" exp="area" ref3D="1" dr="$K$1:$K$1048576" dn="Z_57A84384_9354_4ED8_8C6F_03822A868C1A_.wvu.Cols" sId="2"/>
    <undo index="0" exp="area" ref3D="1" dr="$K$1:$K$1048576" dn="Z_6308FB42_CF29_4D39_865D_A383E164D7E9_.wvu.Cols" sId="2"/>
    <undo index="0" exp="area" ref3D="1" dr="$K$1:$K$1048576" dn="Z_B10AD9CD_81F2_49D4_9612_8B9DF72E7307_.wvu.Cols" sId="2"/>
  </rrc>
  <rm rId="107" sheetId="2" source="A25:XFD25" destination="A30:XFD30" sourceSheetId="2">
    <undo index="0" exp="area" dr="H13:H25" r="G36" sId="2"/>
    <undo index="0" exp="area" dr="H13:H25" r="I36" sId="2"/>
    <rfmt sheetId="2" xfDxf="1" sqref="A30:XFD30" start="0" length="0">
      <dxf/>
    </rfmt>
    <rfmt sheetId="2" sqref="A30" start="0" length="0">
      <dxf>
        <font>
          <b/>
          <sz val="12"/>
          <color auto="1"/>
          <name val="Calibri"/>
          <scheme val="none"/>
        </font>
        <alignment horizontal="center" vertical="top" readingOrder="0"/>
        <border outline="0">
          <left style="thin">
            <color rgb="FF000000"/>
          </left>
          <right style="thin">
            <color rgb="FF000000"/>
          </right>
          <top style="thin">
            <color rgb="FF000000"/>
          </top>
          <bottom style="thin">
            <color rgb="FF000000"/>
          </bottom>
        </border>
      </dxf>
    </rfmt>
    <rfmt sheetId="2" sqref="B30" start="0" length="0">
      <dxf>
        <font>
          <b/>
          <sz val="11"/>
          <color rgb="FF000000"/>
          <name val="Calibri"/>
          <scheme val="none"/>
        </font>
        <border outline="0">
          <left style="thin">
            <color rgb="FF000000"/>
          </left>
          <right style="thin">
            <color rgb="FF000000"/>
          </right>
          <top style="thin">
            <color rgb="FF000000"/>
          </top>
        </border>
      </dxf>
    </rfmt>
    <rfmt sheetId="2" sqref="C30" start="0" length="0">
      <dxf>
        <font>
          <b/>
          <sz val="11"/>
          <color rgb="FF000000"/>
          <name val="Calibri"/>
          <scheme val="none"/>
        </font>
        <border outline="0">
          <left style="thin">
            <color rgb="FF000000"/>
          </left>
          <right style="thin">
            <color rgb="FF000000"/>
          </right>
          <top style="thin">
            <color rgb="FF000000"/>
          </top>
          <bottom style="thin">
            <color rgb="FF000000"/>
          </bottom>
        </border>
      </dxf>
    </rfmt>
    <rfmt sheetId="2" sqref="D30" start="0" length="0">
      <dxf>
        <border outline="0">
          <left style="thin">
            <color rgb="FF000000"/>
          </left>
          <right style="thin">
            <color rgb="FF000000"/>
          </right>
          <top style="thin">
            <color rgb="FF000000"/>
          </top>
          <bottom style="thin">
            <color rgb="FF000000"/>
          </bottom>
        </border>
      </dxf>
    </rfmt>
    <rfmt sheetId="2" sqref="E30" start="0" length="0">
      <dxf>
        <border outline="0">
          <left style="thin">
            <color rgb="FF000000"/>
          </left>
          <right style="thin">
            <color rgb="FF000000"/>
          </right>
          <top style="thin">
            <color rgb="FF000000"/>
          </top>
          <bottom style="thin">
            <color rgb="FF000000"/>
          </bottom>
        </border>
      </dxf>
    </rfmt>
    <rfmt sheetId="2" sqref="F30" start="0" length="0">
      <dxf>
        <font>
          <sz val="11"/>
          <color auto="1"/>
          <name val="Calibri"/>
          <scheme val="none"/>
        </font>
        <numFmt numFmtId="14" formatCode="0.00%"/>
        <border outline="0">
          <left style="thin">
            <color rgb="FF000000"/>
          </left>
          <right style="thin">
            <color rgb="FF000000"/>
          </right>
          <top style="thin">
            <color rgb="FF000000"/>
          </top>
          <bottom style="thin">
            <color rgb="FF000000"/>
          </bottom>
        </border>
        <protection locked="0"/>
      </dxf>
    </rfmt>
    <rfmt sheetId="2" sqref="G30" start="0" length="0">
      <dxf>
        <font>
          <sz val="11"/>
          <color auto="1"/>
          <name val="Calibri"/>
          <scheme val="none"/>
        </font>
        <fill>
          <patternFill patternType="solid">
            <fgColor rgb="FFDDD9C3"/>
            <bgColor theme="1" tint="0.499984740745262"/>
          </patternFill>
        </fill>
        <border outline="0">
          <left style="thin">
            <color rgb="FF000000"/>
          </left>
          <right style="thin">
            <color rgb="FF000000"/>
          </right>
          <top style="thin">
            <color rgb="FF000000"/>
          </top>
        </border>
      </dxf>
    </rfmt>
    <rfmt sheetId="2" s="1" sqref="H30" start="0" length="0">
      <dxf>
        <font>
          <sz val="11"/>
          <color auto="1"/>
          <name val="Calibri"/>
          <scheme val="none"/>
        </font>
        <numFmt numFmtId="164" formatCode="_(&quot;$&quot;* #,##0_);_(&quot;$&quot;* \(#,##0\);_(&quot;$&quot;* &quot;-&quot;??_);_(@_)"/>
        <border outline="0">
          <left style="thin">
            <color rgb="FF000000"/>
          </left>
          <right style="thin">
            <color rgb="FF000000"/>
          </right>
          <top style="thin">
            <color rgb="FF000000"/>
          </top>
          <bottom style="thin">
            <color rgb="FF000000"/>
          </bottom>
        </border>
        <protection locked="0"/>
      </dxf>
    </rfmt>
    <rfmt sheetId="2" sqref="I30" start="0" length="0">
      <dxf>
        <font>
          <sz val="11"/>
          <color auto="1"/>
          <name val="Calibri"/>
          <scheme val="none"/>
        </font>
        <fill>
          <patternFill patternType="solid">
            <fgColor rgb="FFDDD9C3"/>
            <bgColor theme="1" tint="0.499984740745262"/>
          </patternFill>
        </fill>
        <border outline="0">
          <left style="thin">
            <color rgb="FF000000"/>
          </left>
          <right style="thin">
            <color rgb="FF000000"/>
          </right>
          <top style="thin">
            <color rgb="FF000000"/>
          </top>
        </border>
      </dxf>
    </rfmt>
    <rfmt sheetId="2" sqref="J30" start="0" length="0">
      <dxf>
        <font>
          <sz val="11"/>
          <color auto="1"/>
          <name val="Calibri"/>
          <scheme val="none"/>
        </font>
        <fill>
          <patternFill patternType="solid">
            <fgColor rgb="FFDDD9C3"/>
            <bgColor theme="1" tint="0.499984740745262"/>
          </patternFill>
        </fill>
        <border outline="0">
          <left style="thin">
            <color rgb="FF000000"/>
          </left>
          <right style="thin">
            <color rgb="FF000000"/>
          </right>
          <top style="thin">
            <color rgb="FF000000"/>
          </top>
          <bottom style="thin">
            <color rgb="FF000000"/>
          </bottom>
        </border>
      </dxf>
    </rfmt>
    <rfmt sheetId="2" sqref="K30" start="0" length="0">
      <dxf>
        <fill>
          <patternFill patternType="solid">
            <fgColor rgb="FFDDD9C3"/>
            <bgColor theme="1" tint="0.499984740745262"/>
          </patternFill>
        </fill>
        <border outline="0">
          <left style="thin">
            <color rgb="FF000000"/>
          </left>
          <top style="thin">
            <color rgb="FF000000"/>
          </top>
          <bottom style="thin">
            <color rgb="FF000000"/>
          </bottom>
        </border>
      </dxf>
    </rfmt>
  </rm>
  <rrc rId="108" sId="2" ref="A25:XFD25" action="deleteRow">
    <undo index="0" exp="area" ref3D="1" dr="$K$1:$K$1048576" dn="Z_57A84384_9354_4ED8_8C6F_03822A868C1A_.wvu.Cols" sId="2"/>
    <undo index="0" exp="area" ref3D="1" dr="$K$1:$K$1048576" dn="Z_6308FB42_CF29_4D39_865D_A383E164D7E9_.wvu.Cols" sId="2"/>
    <undo index="0" exp="area" ref3D="1" dr="$K$1:$K$1048576" dn="Z_B10AD9CD_81F2_49D4_9612_8B9DF72E7307_.wvu.Cols" sId="2"/>
    <rfmt sheetId="2" xfDxf="1" sqref="A25:XFD25" start="0" length="0"/>
    <rfmt sheetId="2" sqref="A25" start="0" length="0">
      <dxf>
        <font>
          <sz val="12"/>
          <color auto="1"/>
          <name val="Calibri"/>
          <scheme val="none"/>
        </font>
      </dxf>
    </rfmt>
    <rfmt sheetId="2" sqref="L25" start="0" length="0">
      <dxf/>
    </rfmt>
    <rfmt sheetId="2" sqref="M25" start="0" length="0">
      <dxf/>
    </rfmt>
    <rfmt sheetId="2" sqref="N25" start="0" length="0">
      <dxf/>
    </rfmt>
    <rfmt sheetId="2" sqref="O25" start="0" length="0">
      <dxf/>
    </rfmt>
    <rfmt sheetId="2" sqref="P25" start="0" length="0">
      <dxf/>
    </rfmt>
    <rfmt sheetId="2" sqref="Q25" start="0" length="0">
      <dxf/>
    </rfmt>
    <rfmt sheetId="2" sqref="R25" start="0" length="0">
      <dxf/>
    </rfmt>
    <rfmt sheetId="2" sqref="S25" start="0" length="0">
      <dxf/>
    </rfmt>
    <rfmt sheetId="2" sqref="T25" start="0" length="0">
      <dxf/>
    </rfmt>
    <rfmt sheetId="2" sqref="U25" start="0" length="0">
      <dxf/>
    </rfmt>
    <rfmt sheetId="2" sqref="V25" start="0" length="0">
      <dxf/>
    </rfmt>
    <rfmt sheetId="2" sqref="W25" start="0" length="0">
      <dxf/>
    </rfmt>
    <rfmt sheetId="2" sqref="X25" start="0" length="0">
      <dxf/>
    </rfmt>
    <rfmt sheetId="2" sqref="Y25" start="0" length="0">
      <dxf/>
    </rfmt>
    <rfmt sheetId="2" sqref="Z25" start="0" length="0">
      <dxf/>
    </rfmt>
  </rrc>
  <rrc rId="109" sId="2" ref="A35:XFD35" action="insertRow">
    <undo index="0" exp="area" ref3D="1" dr="$K$1:$K$1048576" dn="Z_57A84384_9354_4ED8_8C6F_03822A868C1A_.wvu.Cols" sId="2"/>
    <undo index="0" exp="area" ref3D="1" dr="$K$1:$K$1048576" dn="Z_6308FB42_CF29_4D39_865D_A383E164D7E9_.wvu.Cols" sId="2"/>
    <undo index="0" exp="area" ref3D="1" dr="$K$1:$K$1048576" dn="Z_B10AD9CD_81F2_49D4_9612_8B9DF72E7307_.wvu.Cols" sId="2"/>
  </rrc>
  <rm rId="110" sheetId="2" source="A30:XFD30" destination="A35:XFD35" sourceSheetId="2">
    <rfmt sheetId="2" xfDxf="1" sqref="A35:XFD35" start="0" length="0">
      <dxf/>
    </rfmt>
    <rfmt sheetId="2" sqref="A35" start="0" length="0">
      <dxf>
        <font>
          <b/>
          <sz val="12"/>
          <color auto="1"/>
          <name val="Calibri"/>
          <scheme val="none"/>
        </font>
        <alignment horizontal="center" vertical="top" readingOrder="0"/>
        <border outline="0">
          <left style="thin">
            <color rgb="FF000000"/>
          </left>
          <right style="thin">
            <color rgb="FF000000"/>
          </right>
          <top style="thin">
            <color rgb="FF000000"/>
          </top>
          <bottom style="thin">
            <color rgb="FF000000"/>
          </bottom>
        </border>
      </dxf>
    </rfmt>
    <rfmt sheetId="2" sqref="B35" start="0" length="0">
      <dxf>
        <font>
          <b/>
          <sz val="11"/>
          <color rgb="FF000000"/>
          <name val="Calibri"/>
          <scheme val="none"/>
        </font>
        <border outline="0">
          <left style="thin">
            <color indexed="64"/>
          </left>
          <right style="thin">
            <color indexed="64"/>
          </right>
          <top style="thin">
            <color indexed="64"/>
          </top>
          <bottom style="thin">
            <color indexed="64"/>
          </bottom>
        </border>
      </dxf>
    </rfmt>
    <rfmt sheetId="2" sqref="C35" start="0" length="0">
      <dxf>
        <font>
          <b/>
          <sz val="11"/>
          <color rgb="FF000000"/>
          <name val="Calibri"/>
          <scheme val="none"/>
        </font>
        <border outline="0">
          <right style="thin">
            <color rgb="FF000000"/>
          </right>
          <top style="thin">
            <color rgb="FF000000"/>
          </top>
          <bottom style="thin">
            <color rgb="FF000000"/>
          </bottom>
        </border>
      </dxf>
    </rfmt>
    <rfmt sheetId="2" sqref="D35" start="0" length="0">
      <dxf>
        <border outline="0">
          <left style="thin">
            <color rgb="FF000000"/>
          </left>
          <right style="thin">
            <color rgb="FF000000"/>
          </right>
          <top style="thin">
            <color rgb="FF000000"/>
          </top>
          <bottom style="thin">
            <color rgb="FF000000"/>
          </bottom>
        </border>
      </dxf>
    </rfmt>
    <rfmt sheetId="2" sqref="E35" start="0" length="0">
      <dxf>
        <border outline="0">
          <left style="thin">
            <color rgb="FF000000"/>
          </left>
          <right style="thin">
            <color rgb="FF000000"/>
          </right>
          <top style="thin">
            <color rgb="FF000000"/>
          </top>
          <bottom style="thin">
            <color rgb="FF000000"/>
          </bottom>
        </border>
      </dxf>
    </rfmt>
    <rfmt sheetId="2" sqref="F35" start="0" length="0">
      <dxf>
        <font>
          <sz val="11"/>
          <color auto="1"/>
          <name val="Calibri"/>
          <scheme val="none"/>
        </font>
        <numFmt numFmtId="164" formatCode="_(&quot;$&quot;* #,##0_);_(&quot;$&quot;* \(#,##0\);_(&quot;$&quot;* &quot;-&quot;??_);_(@_)"/>
        <fill>
          <patternFill patternType="solid">
            <fgColor rgb="FFDDD9C3"/>
            <bgColor theme="1" tint="0.499984740745262"/>
          </patternFill>
        </fill>
        <border outline="0">
          <left style="thin">
            <color rgb="FF000000"/>
          </left>
          <right style="thin">
            <color rgb="FF000000"/>
          </right>
          <top style="thin">
            <color rgb="FF000000"/>
          </top>
          <bottom style="thin">
            <color rgb="FF000000"/>
          </bottom>
        </border>
      </dxf>
    </rfmt>
    <rfmt sheetId="2" sqref="G35" start="0" length="0">
      <dxf>
        <font>
          <sz val="11"/>
          <color auto="1"/>
          <name val="Calibri"/>
          <scheme val="none"/>
        </font>
        <fill>
          <patternFill patternType="solid">
            <fgColor rgb="FFDDD9C3"/>
            <bgColor theme="1" tint="0.499984740745262"/>
          </patternFill>
        </fill>
        <border outline="0">
          <left style="thin">
            <color rgb="FF000000"/>
          </left>
          <right style="thin">
            <color rgb="FF000000"/>
          </right>
          <top style="thin">
            <color rgb="FF000000"/>
          </top>
        </border>
      </dxf>
    </rfmt>
    <rfmt sheetId="2" s="1" sqref="H35" start="0" length="0">
      <dxf>
        <font>
          <sz val="11"/>
          <color auto="1"/>
          <name val="Calibri"/>
          <scheme val="none"/>
        </font>
        <numFmt numFmtId="164" formatCode="_(&quot;$&quot;* #,##0_);_(&quot;$&quot;* \(#,##0\);_(&quot;$&quot;* &quot;-&quot;??_);_(@_)"/>
        <border outline="0">
          <left style="thin">
            <color rgb="FF000000"/>
          </left>
          <top style="thin">
            <color rgb="FF000000"/>
          </top>
          <bottom style="thin">
            <color rgb="FF000000"/>
          </bottom>
        </border>
        <protection locked="0"/>
      </dxf>
    </rfmt>
    <rfmt sheetId="2" sqref="I35" start="0" length="0">
      <dxf>
        <font>
          <sz val="11"/>
          <color auto="1"/>
          <name val="Calibri"/>
          <scheme val="none"/>
        </font>
        <fill>
          <patternFill patternType="solid">
            <fgColor rgb="FFDDD9C3"/>
            <bgColor theme="1" tint="0.499984740745262"/>
          </patternFill>
        </fill>
        <border outline="0">
          <left style="thin">
            <color rgb="FF000000"/>
          </left>
          <right style="thin">
            <color rgb="FF000000"/>
          </right>
          <top style="thin">
            <color rgb="FF000000"/>
          </top>
        </border>
      </dxf>
    </rfmt>
    <rfmt sheetId="2" sqref="J35" start="0" length="0">
      <dxf>
        <font>
          <sz val="11"/>
          <color auto="1"/>
          <name val="Calibri"/>
          <scheme val="none"/>
        </font>
        <fill>
          <patternFill patternType="solid">
            <fgColor rgb="FFDDD9C3"/>
            <bgColor theme="1" tint="0.499984740745262"/>
          </patternFill>
        </fill>
        <border outline="0">
          <right style="thin">
            <color rgb="FF000000"/>
          </right>
          <top style="thin">
            <color rgb="FF000000"/>
          </top>
          <bottom style="thin">
            <color rgb="FF000000"/>
          </bottom>
        </border>
      </dxf>
    </rfmt>
    <rfmt sheetId="2" sqref="K35" start="0" length="0">
      <dxf>
        <fill>
          <patternFill patternType="solid">
            <fgColor rgb="FFDDD9C3"/>
            <bgColor theme="1" tint="0.499984740745262"/>
          </patternFill>
        </fill>
        <border outline="0">
          <top style="thin">
            <color rgb="FF000000"/>
          </top>
          <bottom style="thin">
            <color rgb="FF000000"/>
          </bottom>
        </border>
      </dxf>
    </rfmt>
  </rm>
  <rrc rId="111" sId="2" ref="A30:XFD30" action="deleteRow">
    <undo index="0" exp="area" ref3D="1" dr="$K$1:$K$1048576" dn="Z_57A84384_9354_4ED8_8C6F_03822A868C1A_.wvu.Cols" sId="2"/>
    <undo index="0" exp="area" ref3D="1" dr="$K$1:$K$1048576" dn="Z_6308FB42_CF29_4D39_865D_A383E164D7E9_.wvu.Cols" sId="2"/>
    <undo index="0" exp="area" ref3D="1" dr="$K$1:$K$1048576" dn="Z_B10AD9CD_81F2_49D4_9612_8B9DF72E7307_.wvu.Cols" sId="2"/>
    <rfmt sheetId="2" xfDxf="1" sqref="A30:XFD30" start="0" length="0"/>
    <rfmt sheetId="2" sqref="A30" start="0" length="0">
      <dxf>
        <font>
          <sz val="12"/>
          <color auto="1"/>
          <name val="Calibri"/>
          <scheme val="none"/>
        </font>
      </dxf>
    </rfmt>
    <rfmt sheetId="2" sqref="L30" start="0" length="0">
      <dxf/>
    </rfmt>
    <rfmt sheetId="2" sqref="M30" start="0" length="0">
      <dxf/>
    </rfmt>
    <rfmt sheetId="2" sqref="N30" start="0" length="0">
      <dxf/>
    </rfmt>
    <rfmt sheetId="2" sqref="O30" start="0" length="0">
      <dxf/>
    </rfmt>
    <rfmt sheetId="2" sqref="P30" start="0" length="0">
      <dxf/>
    </rfmt>
    <rfmt sheetId="2" sqref="Q30" start="0" length="0">
      <dxf/>
    </rfmt>
    <rfmt sheetId="2" sqref="R30" start="0" length="0">
      <dxf/>
    </rfmt>
    <rfmt sheetId="2" sqref="S30" start="0" length="0">
      <dxf/>
    </rfmt>
    <rfmt sheetId="2" sqref="T30" start="0" length="0">
      <dxf/>
    </rfmt>
    <rfmt sheetId="2" sqref="U30" start="0" length="0">
      <dxf/>
    </rfmt>
    <rfmt sheetId="2" sqref="V30" start="0" length="0">
      <dxf/>
    </rfmt>
    <rfmt sheetId="2" sqref="W30" start="0" length="0">
      <dxf/>
    </rfmt>
    <rfmt sheetId="2" sqref="X30" start="0" length="0">
      <dxf/>
    </rfmt>
    <rfmt sheetId="2" sqref="Y30" start="0" length="0">
      <dxf/>
    </rfmt>
    <rfmt sheetId="2" sqref="Z30" start="0" length="0">
      <dxf/>
    </rfmt>
  </rrc>
  <rm rId="112" sheetId="2" source="D24" destination="E24" sourceSheetId="2">
    <rfmt sheetId="2" sqref="E24" start="0" length="0">
      <dxf>
        <border outline="0">
          <left style="thin">
            <color rgb="FF000000"/>
          </left>
          <right style="thin">
            <color rgb="FF000000"/>
          </right>
          <top style="thin">
            <color rgb="FF000000"/>
          </top>
          <bottom style="thin">
            <color rgb="FF000000"/>
          </bottom>
        </border>
      </dxf>
    </rfmt>
  </rm>
  <rcc rId="113" sId="4">
    <oc r="A57" t="inlineStr">
      <is>
        <r>
          <t>3.9</t>
        </r>
        <r>
          <rPr>
            <b/>
            <sz val="7"/>
            <color theme="1"/>
            <rFont val="Calibri"/>
            <family val="2"/>
          </rPr>
          <t xml:space="preserve">            </t>
        </r>
        <r>
          <rPr>
            <b/>
            <sz val="13"/>
            <color theme="1"/>
            <rFont val="Calibri"/>
            <family val="2"/>
          </rPr>
          <t>Other Construction Costs</t>
        </r>
      </is>
    </oc>
    <nc r="A57" t="inlineStr">
      <is>
        <r>
          <t>3.9</t>
        </r>
        <r>
          <rPr>
            <b/>
            <sz val="7"/>
            <color theme="1"/>
            <rFont val="Calibri"/>
            <family val="2"/>
          </rPr>
          <t xml:space="preserve">            </t>
        </r>
        <r>
          <rPr>
            <b/>
            <sz val="13"/>
            <color theme="1"/>
            <rFont val="Calibri"/>
            <family val="2"/>
          </rPr>
          <t>Construction Close-Out</t>
        </r>
      </is>
    </nc>
  </rcc>
  <rcc rId="114" sId="2">
    <oc r="I29">
      <f>SUM(I25:I28)</f>
    </oc>
    <nc r="I29">
      <f>SUM(H24:H28)</f>
    </nc>
  </rcc>
  <rfmt sheetId="2" xfDxf="1" sqref="G29" start="0" length="0">
    <dxf>
      <font>
        <color auto="1"/>
      </font>
      <numFmt numFmtId="14" formatCode="0.00%"/>
      <border outline="0">
        <left style="thin">
          <color rgb="FF000000"/>
        </left>
        <right style="thin">
          <color rgb="FF000000"/>
        </right>
        <top style="thin">
          <color rgb="FF000000"/>
        </top>
        <bottom style="thin">
          <color rgb="FF000000"/>
        </bottom>
      </border>
    </dxf>
  </rfmt>
  <rcc rId="115" sId="2">
    <oc r="G29">
      <f>IFERROR(H29/$J$36,0)</f>
    </oc>
    <nc r="G29">
      <f>IFERROR(SUM(H24:H28)/$J$36,0)</f>
    </nc>
  </rcc>
  <rcc rId="116" sId="2">
    <oc r="J47">
      <f>SUM(J36,H38:H45)</f>
    </oc>
    <nc r="J47">
      <f>SUM(J36,H38:H46)</f>
    </nc>
  </rcc>
  <rcc rId="117" sId="2">
    <oc r="I34">
      <f>SUM(I30:I33)</f>
    </oc>
    <nc r="I34">
      <f>SUM(H30:H33)</f>
    </nc>
  </rcc>
  <rfmt sheetId="2" sqref="G25:G28">
    <dxf>
      <fill>
        <patternFill patternType="none">
          <fgColor indexed="64"/>
          <bgColor auto="1"/>
        </patternFill>
      </fill>
    </dxf>
  </rfmt>
  <rfmt sheetId="2" sqref="G30:G33">
    <dxf>
      <fill>
        <patternFill patternType="none">
          <fgColor indexed="64"/>
          <bgColor auto="1"/>
        </patternFill>
      </fill>
    </dxf>
  </rfmt>
  <rcc rId="118" sId="2">
    <oc r="G24">
      <f>IFERROR(H24/$J$36,0)</f>
    </oc>
    <nc r="G24">
      <f>IFERROR(H24/$J$36,0)</f>
    </nc>
  </rcc>
  <rcc rId="119" sId="2" odxf="1" dxf="1">
    <nc r="G25">
      <f>IFERROR(H25/$J$36,0)</f>
    </nc>
    <odxf>
      <numFmt numFmtId="0" formatCode="General"/>
      <border outline="0">
        <bottom/>
      </border>
    </odxf>
    <ndxf>
      <numFmt numFmtId="14" formatCode="0.00%"/>
      <border outline="0">
        <bottom style="thin">
          <color rgb="FF000000"/>
        </bottom>
      </border>
    </ndxf>
  </rcc>
  <rcc rId="120" sId="2" odxf="1" dxf="1">
    <nc r="G26">
      <f>IFERROR(H26/$J$36,0)</f>
    </nc>
    <odxf>
      <numFmt numFmtId="0" formatCode="General"/>
      <border outline="0">
        <bottom/>
      </border>
    </odxf>
    <ndxf>
      <numFmt numFmtId="14" formatCode="0.00%"/>
      <border outline="0">
        <bottom style="thin">
          <color rgb="FF000000"/>
        </bottom>
      </border>
    </ndxf>
  </rcc>
  <rcc rId="121" sId="2" odxf="1" dxf="1">
    <nc r="G27">
      <f>IFERROR(H27/$J$36,0)</f>
    </nc>
    <odxf>
      <numFmt numFmtId="0" formatCode="General"/>
      <border outline="0">
        <bottom/>
      </border>
    </odxf>
    <ndxf>
      <numFmt numFmtId="14" formatCode="0.00%"/>
      <border outline="0">
        <bottom style="thin">
          <color rgb="FF000000"/>
        </bottom>
      </border>
    </ndxf>
  </rcc>
  <rcc rId="122" sId="2" odxf="1" dxf="1">
    <nc r="G28">
      <f>IFERROR(H28/$J$36,0)</f>
    </nc>
    <odxf>
      <numFmt numFmtId="0" formatCode="General"/>
      <border outline="0">
        <bottom/>
      </border>
    </odxf>
    <ndxf>
      <numFmt numFmtId="14" formatCode="0.00%"/>
      <border outline="0">
        <bottom style="thin">
          <color rgb="FF000000"/>
        </bottom>
      </border>
    </ndxf>
  </rcc>
  <rcc rId="123" sId="2" odxf="1" dxf="1">
    <nc r="G30">
      <f>IFERROR(H30/$J$36,0)</f>
    </nc>
    <odxf>
      <numFmt numFmtId="0" formatCode="General"/>
      <border outline="0">
        <bottom/>
      </border>
    </odxf>
    <ndxf>
      <numFmt numFmtId="14" formatCode="0.00%"/>
      <border outline="0">
        <bottom style="thin">
          <color rgb="FF000000"/>
        </bottom>
      </border>
    </ndxf>
  </rcc>
  <rcc rId="124" sId="2" odxf="1" dxf="1">
    <nc r="G31">
      <f>IFERROR(H31/$J$36,0)</f>
    </nc>
    <odxf>
      <numFmt numFmtId="0" formatCode="General"/>
      <border outline="0">
        <bottom/>
      </border>
    </odxf>
    <ndxf>
      <numFmt numFmtId="14" formatCode="0.00%"/>
      <border outline="0">
        <bottom style="thin">
          <color rgb="FF000000"/>
        </bottom>
      </border>
    </ndxf>
  </rcc>
  <rcc rId="125" sId="2" odxf="1" dxf="1">
    <nc r="G32">
      <f>IFERROR(H32/$J$36,0)</f>
    </nc>
    <odxf>
      <numFmt numFmtId="0" formatCode="General"/>
      <border outline="0">
        <bottom/>
      </border>
    </odxf>
    <ndxf>
      <numFmt numFmtId="14" formatCode="0.00%"/>
      <border outline="0">
        <bottom style="thin">
          <color rgb="FF000000"/>
        </bottom>
      </border>
    </ndxf>
  </rcc>
  <rcc rId="126" sId="2" odxf="1" dxf="1">
    <nc r="G33">
      <f>IFERROR(H33/$J$36,0)</f>
    </nc>
    <odxf>
      <numFmt numFmtId="0" formatCode="General"/>
      <border outline="0">
        <bottom/>
      </border>
    </odxf>
    <ndxf>
      <numFmt numFmtId="14" formatCode="0.00%"/>
      <border outline="0">
        <bottom style="thin">
          <color rgb="FF000000"/>
        </bottom>
      </border>
    </ndxf>
  </rcc>
  <rcc rId="127" sId="2">
    <oc r="G34">
      <f>IFERROR(H34/$J$36,0)</f>
    </oc>
    <nc r="G34">
      <f>IFERROR(H34/$J$36,0)</f>
    </nc>
  </rcc>
  <rcc rId="128" sId="2" odxf="1" dxf="1">
    <nc r="G36">
      <f>IFERROR(H36/$J$36,0)</f>
    </nc>
    <odxf>
      <numFmt numFmtId="164" formatCode="_(&quot;$&quot;* #,##0_);_(&quot;$&quot;* \(#,##0\);_(&quot;$&quot;* &quot;-&quot;??_);_(@_)"/>
      <fill>
        <patternFill patternType="solid">
          <fgColor rgb="FFDDD9C3"/>
          <bgColor theme="1" tint="0.499984740745262"/>
        </patternFill>
      </fill>
      <protection locked="0"/>
    </odxf>
    <ndxf>
      <numFmt numFmtId="14" formatCode="0.00%"/>
      <fill>
        <patternFill patternType="none">
          <fgColor indexed="64"/>
          <bgColor indexed="65"/>
        </patternFill>
      </fill>
      <protection locked="1"/>
    </ndxf>
  </rcc>
  <rfmt sheetId="2" sqref="G37" start="0" length="0">
    <dxf>
      <numFmt numFmtId="14" formatCode="0.00%"/>
      <fill>
        <patternFill patternType="none">
          <fgColor indexed="64"/>
          <bgColor indexed="65"/>
        </patternFill>
      </fill>
    </dxf>
  </rfmt>
  <rcc rId="129" sId="2" odxf="1" dxf="1" numFmtId="14">
    <oc r="G38">
      <v>0</v>
    </oc>
    <nc r="G38">
      <f>IFERROR(H38/$J$36,0)</f>
    </nc>
    <odxf>
      <numFmt numFmtId="165" formatCode="0.0%"/>
      <protection locked="0"/>
    </odxf>
    <ndxf>
      <numFmt numFmtId="14" formatCode="0.00%"/>
      <protection locked="1"/>
    </ndxf>
  </rcc>
  <rcc rId="130" sId="2" odxf="1" dxf="1" numFmtId="14">
    <oc r="G39">
      <v>0</v>
    </oc>
    <nc r="G39">
      <f>IFERROR(H39/$J$36,0)</f>
    </nc>
    <odxf>
      <numFmt numFmtId="165" formatCode="0.0%"/>
      <protection locked="0"/>
    </odxf>
    <ndxf>
      <numFmt numFmtId="14" formatCode="0.00%"/>
      <protection locked="1"/>
    </ndxf>
  </rcc>
  <rcc rId="131" sId="2" odxf="1" dxf="1" numFmtId="14">
    <oc r="G40">
      <v>0</v>
    </oc>
    <nc r="G40">
      <f>IFERROR(H40/$J$36,0)</f>
    </nc>
    <odxf>
      <numFmt numFmtId="165" formatCode="0.0%"/>
      <protection locked="0"/>
    </odxf>
    <ndxf>
      <numFmt numFmtId="14" formatCode="0.00%"/>
      <protection locked="1"/>
    </ndxf>
  </rcc>
  <rcc rId="132" sId="2" numFmtId="14">
    <oc r="G46">
      <v>0</v>
    </oc>
    <nc r="G46">
      <f>IFERROR(H46/$J$36,0)</f>
    </nc>
  </rcc>
  <rcc rId="133" sId="2">
    <oc r="G45">
      <v>0</v>
    </oc>
    <nc r="G45">
      <f>IFERROR(H45/$J$36,0)</f>
    </nc>
  </rcc>
  <rfmt sheetId="2" sqref="G37" start="0" length="0">
    <dxf>
      <numFmt numFmtId="164" formatCode="_(&quot;$&quot;* #,##0_);_(&quot;$&quot;* \(#,##0\);_(&quot;$&quot;* &quot;-&quot;??_);_(@_)"/>
      <fill>
        <patternFill patternType="solid">
          <fgColor rgb="FF000000"/>
          <bgColor theme="1" tint="0.249977111117893"/>
        </patternFill>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308FB42-CF29-4D39-865D-A383E164D7E9}" action="delete"/>
  <rdn rId="0" localSheetId="1" customView="1" name="Z_6308FB42_CF29_4D39_865D_A383E164D7E9_.wvu.PrintArea" hidden="1" oldHidden="1">
    <formula>'Project Estimate--Cost Category'!$A$1:$L$44</formula>
    <oldFormula>'Project Estimate--Cost Category'!$A$1:$L$44</oldFormula>
  </rdn>
  <rdn rId="0" localSheetId="1" customView="1" name="Z_6308FB42_CF29_4D39_865D_A383E164D7E9_.wvu.Cols" hidden="1" oldHidden="1">
    <formula>'Project Estimate--Cost Category'!$K:$K</formula>
    <oldFormula>'Project Estimate--Cost Category'!$K:$K</oldFormula>
  </rdn>
  <rdn rId="0" localSheetId="2" customView="1" name="Z_6308FB42_CF29_4D39_865D_A383E164D7E9_.wvu.PrintArea" hidden="1" oldHidden="1">
    <formula>'Project Estimate--ECM-FIM'!$A$1:$L$50</formula>
    <oldFormula>'Project Estimate--ECM-FIM'!$A$1:$L$50</oldFormula>
  </rdn>
  <rdn rId="0" localSheetId="2" customView="1" name="Z_6308FB42_CF29_4D39_865D_A383E164D7E9_.wvu.Cols" hidden="1" oldHidden="1">
    <formula>'Project Estimate--ECM-FIM'!$K:$K</formula>
    <oldFormula>'Project Estimate--ECM-FIM'!$K:$K</oldFormula>
  </rdn>
  <rcv guid="{6308FB42-CF29-4D39-865D-A383E164D7E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3">
    <oc r="C8">
      <f>'Project Estimate--Cost Category'!H38</f>
    </oc>
    <nc r="C8">
      <f>'Project Cost Summary'!H44+'Annual Costs'!C9</f>
    </nc>
  </rcc>
  <rcc rId="89" sId="2" numFmtId="34">
    <oc r="H44">
      <f>F42*F43</f>
    </oc>
    <nc r="H44">
      <v>0</v>
    </nc>
  </rcc>
  <rcc rId="90" sId="2">
    <oc r="D25" t="inlineStr">
      <is>
        <t>Construction Completion*</t>
      </is>
    </oc>
    <nc r="D25" t="inlineStr">
      <is>
        <t>Construction Close-Out*</t>
      </is>
    </nc>
  </rcc>
  <rfmt sheetId="3" sqref="C11" start="0" length="0">
    <dxf>
      <font>
        <sz val="11"/>
        <color auto="1"/>
        <name val="Calibri"/>
        <scheme val="none"/>
      </font>
      <fill>
        <patternFill patternType="none">
          <fgColor indexed="64"/>
          <bgColor indexed="65"/>
        </patternFill>
      </fill>
      <border outline="0">
        <left style="thin">
          <color rgb="FF000000"/>
        </left>
        <right style="thin">
          <color rgb="FF000000"/>
        </right>
        <top style="thin">
          <color rgb="FF000000"/>
        </top>
        <bottom style="thin">
          <color rgb="FF000000"/>
        </bottom>
      </border>
    </dxf>
  </rfmt>
  <rcc rId="91" sId="2">
    <oc r="H5" t="inlineStr">
      <is>
        <t>Actual 
Final IGA Cost</t>
      </is>
    </oc>
    <nc r="H5" t="inlineStr">
      <is>
        <t>Actual 
Final EPC Cost</t>
      </is>
    </nc>
  </rcc>
  <rcc rId="92" sId="2" odxf="1" dxf="1">
    <nc r="I30">
      <f>SUM(I31:I34)</f>
    </nc>
    <odxf>
      <numFmt numFmtId="0" formatCode="General"/>
      <fill>
        <patternFill patternType="solid">
          <fgColor rgb="FFDDD9C3"/>
          <bgColor theme="1" tint="0.499984740745262"/>
        </patternFill>
      </fill>
      <border outline="0">
        <bottom/>
      </border>
    </odxf>
    <ndxf>
      <numFmt numFmtId="164" formatCode="_(&quot;$&quot;* #,##0_);_(&quot;$&quot;* \(#,##0\);_(&quot;$&quot;* &quot;-&quot;??_);_(@_)"/>
      <fill>
        <patternFill patternType="none">
          <fgColor indexed="64"/>
          <bgColor indexed="65"/>
        </patternFill>
      </fill>
      <border outline="0">
        <bottom style="thin">
          <color rgb="FF000000"/>
        </bottom>
      </border>
    </ndxf>
  </rcc>
  <rcc rId="93" sId="2" odxf="1" dxf="1">
    <oc r="H30">
      <f>SUM(H31:H34)</f>
    </oc>
    <nc r="H30"/>
    <odxf>
      <numFmt numFmtId="164" formatCode="_(&quot;$&quot;* #,##0_);_(&quot;$&quot;* \(#,##0\);_(&quot;$&quot;* &quot;-&quot;??_);_(@_)"/>
      <fill>
        <patternFill patternType="none">
          <fgColor indexed="64"/>
          <bgColor indexed="65"/>
        </patternFill>
      </fill>
    </odxf>
    <ndxf>
      <numFmt numFmtId="0" formatCode="General"/>
      <fill>
        <patternFill patternType="solid">
          <fgColor rgb="FFDDD9C3"/>
          <bgColor theme="1" tint="0.499984740745262"/>
        </patternFill>
      </fill>
    </ndxf>
  </rcc>
  <rcc rId="94" sId="3">
    <oc r="C10">
      <f>'Project Estimate--Cost Category'!I11</f>
    </oc>
    <nc r="C10" t="inlineStr">
      <is>
        <t xml:space="preserve">$ </t>
      </is>
    </nc>
  </rcc>
  <rcc rId="95" sId="3">
    <oc r="C11">
      <f>'Project Estimate--Cost Category'!I30</f>
    </oc>
    <nc r="C11" t="inlineStr">
      <is>
        <t>$</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 sId="2" odxf="1" dxf="1">
    <nc r="I25">
      <f>SUM(I26:I29)</f>
    </nc>
    <odxf>
      <numFmt numFmtId="0" formatCode="General"/>
      <fill>
        <patternFill patternType="solid">
          <fgColor rgb="FFDDD9C3"/>
          <bgColor theme="1" tint="0.499984740745262"/>
        </patternFill>
      </fill>
    </odxf>
    <ndxf>
      <numFmt numFmtId="164" formatCode="_(&quot;$&quot;* #,##0_);_(&quot;$&quot;* \(#,##0\);_(&quot;$&quot;* &quot;-&quot;??_);_(@_)"/>
      <fill>
        <patternFill patternType="none">
          <fgColor indexed="64"/>
          <bgColor indexed="65"/>
        </patternFill>
      </fill>
    </ndxf>
  </rcc>
  <rcc rId="97" sId="2" odxf="1" dxf="1">
    <oc r="H25">
      <f>SUM(H26:H29)</f>
    </oc>
    <nc r="H25"/>
    <odxf>
      <numFmt numFmtId="164" formatCode="_(&quot;$&quot;* #,##0_);_(&quot;$&quot;* \(#,##0\);_(&quot;$&quot;* &quot;-&quot;??_);_(@_)"/>
      <fill>
        <patternFill patternType="none">
          <fgColor indexed="64"/>
          <bgColor indexed="65"/>
        </patternFill>
      </fill>
    </odxf>
    <ndxf>
      <numFmt numFmtId="0" formatCode="General"/>
      <fill>
        <patternFill patternType="solid">
          <fgColor rgb="FFDDD9C3"/>
          <bgColor theme="1" tint="0.499984740745262"/>
        </patternFill>
      </fill>
    </ndxf>
  </rcc>
  <rcc rId="98" sId="2" odxf="1" dxf="1">
    <oc r="F25">
      <v>0</v>
    </oc>
    <nc r="F25"/>
    <odxf>
      <numFmt numFmtId="14" formatCode="0.00%"/>
      <fill>
        <patternFill patternType="none">
          <fgColor indexed="64"/>
          <bgColor indexed="65"/>
        </patternFill>
      </fill>
      <protection locked="0"/>
    </odxf>
    <ndxf>
      <numFmt numFmtId="0" formatCode="General"/>
      <fill>
        <patternFill patternType="solid">
          <fgColor rgb="FFDDD9C3"/>
          <bgColor theme="1" tint="0.499984740745262"/>
        </patternFill>
      </fill>
      <protection locked="1"/>
    </ndxf>
  </rcc>
  <rcc rId="99" sId="2" odxf="1" dxf="1">
    <oc r="F30">
      <v>0</v>
    </oc>
    <nc r="F30"/>
    <odxf>
      <numFmt numFmtId="14" formatCode="0.00%"/>
      <fill>
        <patternFill patternType="none">
          <fgColor indexed="64"/>
          <bgColor indexed="65"/>
        </patternFill>
      </fill>
      <protection locked="0"/>
    </odxf>
    <ndxf>
      <numFmt numFmtId="0" formatCode="General"/>
      <fill>
        <patternFill patternType="solid">
          <fgColor rgb="FFDDD9C3"/>
          <bgColor theme="1" tint="0.499984740745262"/>
        </patternFill>
      </fill>
      <protection locked="1"/>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7"/>
  <sheetViews>
    <sheetView zoomScale="90" zoomScaleNormal="90" workbookViewId="0">
      <selection activeCell="D8" sqref="D8"/>
    </sheetView>
  </sheetViews>
  <sheetFormatPr defaultColWidth="15.140625" defaultRowHeight="15" customHeight="1" x14ac:dyDescent="0.25"/>
  <cols>
    <col min="1" max="1" width="3.7109375" style="19" customWidth="1"/>
    <col min="2" max="3" width="3.7109375" customWidth="1"/>
    <col min="4" max="4" width="4.140625" customWidth="1"/>
    <col min="5" max="5" width="29.140625" customWidth="1"/>
    <col min="6" max="10" width="17.7109375" customWidth="1"/>
    <col min="11" max="11" width="69.7109375" style="25" hidden="1" customWidth="1"/>
    <col min="12" max="12" width="1.5703125" style="32" customWidth="1"/>
    <col min="13" max="21" width="7" style="32" customWidth="1"/>
    <col min="22" max="26" width="13.28515625" style="32" customWidth="1"/>
  </cols>
  <sheetData>
    <row r="1" spans="1:26" ht="18" customHeight="1" x14ac:dyDescent="0.3">
      <c r="A1" s="13" t="s">
        <v>107</v>
      </c>
      <c r="B1" s="1"/>
      <c r="C1" s="1"/>
      <c r="D1" s="1"/>
      <c r="E1" s="1"/>
      <c r="F1" s="2"/>
      <c r="G1" s="2"/>
      <c r="H1" s="3"/>
      <c r="I1" s="1"/>
      <c r="J1" s="1"/>
      <c r="K1" s="24"/>
      <c r="L1" s="34"/>
    </row>
    <row r="2" spans="1:26" ht="15" customHeight="1" x14ac:dyDescent="0.25">
      <c r="B2" s="4"/>
      <c r="C2" s="4"/>
      <c r="D2" s="4"/>
      <c r="E2" s="4"/>
      <c r="F2" s="5"/>
      <c r="G2" s="5"/>
      <c r="H2" s="6"/>
      <c r="I2" s="4"/>
      <c r="J2" s="4"/>
      <c r="K2" s="23"/>
      <c r="L2" s="35"/>
    </row>
    <row r="3" spans="1:26" ht="15" customHeight="1" x14ac:dyDescent="0.25">
      <c r="A3" s="163" t="s">
        <v>105</v>
      </c>
      <c r="B3" s="163"/>
      <c r="C3" s="163"/>
      <c r="D3" s="163"/>
      <c r="E3" s="163"/>
      <c r="F3" s="8" t="s">
        <v>106</v>
      </c>
      <c r="G3" s="8"/>
      <c r="H3" s="9"/>
    </row>
    <row r="4" spans="1:26" s="18" customFormat="1" ht="15" customHeight="1" x14ac:dyDescent="0.25">
      <c r="A4" s="15" t="s">
        <v>3</v>
      </c>
      <c r="B4" s="15" t="s">
        <v>4</v>
      </c>
      <c r="C4" s="16"/>
      <c r="D4" s="17" t="s">
        <v>5</v>
      </c>
      <c r="E4" s="17"/>
      <c r="F4" s="15" t="s">
        <v>6</v>
      </c>
      <c r="G4" s="15" t="s">
        <v>7</v>
      </c>
      <c r="H4" s="15" t="s">
        <v>8</v>
      </c>
      <c r="I4" s="15" t="s">
        <v>9</v>
      </c>
      <c r="J4" s="15" t="s">
        <v>10</v>
      </c>
      <c r="K4" s="27" t="s">
        <v>11</v>
      </c>
      <c r="L4" s="22"/>
      <c r="M4" s="22"/>
      <c r="N4" s="22"/>
      <c r="O4" s="22"/>
      <c r="P4" s="22"/>
      <c r="Q4" s="22"/>
      <c r="R4" s="22"/>
      <c r="S4" s="22"/>
      <c r="T4" s="22"/>
      <c r="U4" s="22"/>
      <c r="V4" s="22"/>
      <c r="W4" s="22"/>
      <c r="X4" s="22"/>
      <c r="Y4" s="22"/>
      <c r="Z4" s="22"/>
    </row>
    <row r="5" spans="1:26" s="36" customFormat="1" ht="60" customHeight="1" thickBot="1" x14ac:dyDescent="0.3">
      <c r="A5" s="62"/>
      <c r="B5" s="63"/>
      <c r="C5" s="64" t="s">
        <v>12</v>
      </c>
      <c r="D5" s="65"/>
      <c r="E5" s="65"/>
      <c r="F5" s="66" t="s">
        <v>178</v>
      </c>
      <c r="G5" s="66" t="s">
        <v>28</v>
      </c>
      <c r="H5" s="67" t="s">
        <v>27</v>
      </c>
      <c r="I5" s="67" t="s">
        <v>13</v>
      </c>
      <c r="J5" s="67" t="s">
        <v>14</v>
      </c>
      <c r="K5" s="37" t="s">
        <v>30</v>
      </c>
      <c r="L5" s="43"/>
      <c r="M5" s="44"/>
      <c r="N5" s="44"/>
      <c r="O5" s="44"/>
      <c r="P5" s="44"/>
      <c r="Q5" s="44"/>
      <c r="R5" s="44"/>
      <c r="S5" s="44"/>
      <c r="T5" s="44"/>
      <c r="U5" s="44"/>
      <c r="V5" s="44"/>
      <c r="W5" s="44"/>
      <c r="X5" s="44"/>
      <c r="Y5" s="44"/>
      <c r="Z5" s="44"/>
    </row>
    <row r="6" spans="1:26" ht="15" customHeight="1" thickTop="1" x14ac:dyDescent="0.25">
      <c r="A6" s="94">
        <v>1</v>
      </c>
      <c r="B6" s="92" t="s">
        <v>82</v>
      </c>
      <c r="C6" s="92"/>
      <c r="D6" s="93"/>
      <c r="E6" s="93"/>
      <c r="F6" s="71"/>
      <c r="G6" s="71"/>
      <c r="H6" s="71"/>
      <c r="I6" s="71"/>
      <c r="J6" s="71"/>
      <c r="K6" s="39"/>
    </row>
    <row r="7" spans="1:26" ht="15" customHeight="1" x14ac:dyDescent="0.25">
      <c r="A7" s="94">
        <v>2</v>
      </c>
      <c r="B7" s="92"/>
      <c r="C7" s="92" t="s">
        <v>20</v>
      </c>
      <c r="D7" s="93"/>
      <c r="E7" s="93"/>
      <c r="F7" s="71"/>
      <c r="G7" s="71"/>
      <c r="H7" s="71"/>
      <c r="I7" s="71"/>
      <c r="J7" s="71"/>
      <c r="K7" s="39"/>
    </row>
    <row r="8" spans="1:26" ht="15" customHeight="1" x14ac:dyDescent="0.25">
      <c r="A8" s="20">
        <v>3</v>
      </c>
      <c r="B8" s="10"/>
      <c r="C8" s="10"/>
      <c r="D8" s="11" t="s">
        <v>83</v>
      </c>
      <c r="E8" s="11"/>
      <c r="F8" s="68">
        <v>0</v>
      </c>
      <c r="G8" s="69">
        <f>IFERROR(H8/$J$31,0)</f>
        <v>0</v>
      </c>
      <c r="H8" s="70">
        <v>0</v>
      </c>
      <c r="I8" s="72"/>
      <c r="J8" s="72"/>
      <c r="K8" s="54" t="s">
        <v>64</v>
      </c>
    </row>
    <row r="9" spans="1:26" ht="15" customHeight="1" x14ac:dyDescent="0.25">
      <c r="A9" s="20">
        <v>4</v>
      </c>
      <c r="B9" s="10"/>
      <c r="C9" s="10"/>
      <c r="D9" s="11" t="s">
        <v>84</v>
      </c>
      <c r="E9" s="11"/>
      <c r="F9" s="68">
        <v>0</v>
      </c>
      <c r="G9" s="69">
        <f>IFERROR(H9/$J$31,0)</f>
        <v>0</v>
      </c>
      <c r="H9" s="70">
        <v>0</v>
      </c>
      <c r="I9" s="72"/>
      <c r="J9" s="72"/>
      <c r="K9" s="54" t="s">
        <v>64</v>
      </c>
    </row>
    <row r="10" spans="1:26" ht="15" customHeight="1" x14ac:dyDescent="0.25">
      <c r="A10" s="20">
        <v>5</v>
      </c>
      <c r="B10" s="10"/>
      <c r="C10" s="10"/>
      <c r="D10" s="11" t="s">
        <v>85</v>
      </c>
      <c r="E10" s="11"/>
      <c r="F10" s="68">
        <v>0</v>
      </c>
      <c r="G10" s="69">
        <f>IFERROR(H10/$J$31,0)</f>
        <v>0</v>
      </c>
      <c r="H10" s="70">
        <v>0</v>
      </c>
      <c r="I10" s="72"/>
      <c r="J10" s="72"/>
      <c r="K10" s="54" t="s">
        <v>64</v>
      </c>
    </row>
    <row r="11" spans="1:26" ht="15" customHeight="1" x14ac:dyDescent="0.25">
      <c r="A11" s="94">
        <v>6</v>
      </c>
      <c r="B11" s="95"/>
      <c r="C11" s="92" t="s">
        <v>21</v>
      </c>
      <c r="D11" s="93"/>
      <c r="E11" s="93"/>
      <c r="F11" s="73"/>
      <c r="G11" s="69">
        <f>IFERROR(SUM(H8:H10)/J31,0)</f>
        <v>0</v>
      </c>
      <c r="H11" s="72"/>
      <c r="I11" s="83">
        <f>SUM(H8:H10)</f>
        <v>0</v>
      </c>
      <c r="J11" s="72"/>
      <c r="K11" s="42" t="s">
        <v>71</v>
      </c>
    </row>
    <row r="12" spans="1:26" ht="15" customHeight="1" x14ac:dyDescent="0.25">
      <c r="A12" s="94">
        <v>7</v>
      </c>
      <c r="B12" s="92"/>
      <c r="C12" s="92" t="s">
        <v>22</v>
      </c>
      <c r="D12" s="93"/>
      <c r="E12" s="93"/>
      <c r="F12" s="72"/>
      <c r="G12" s="74"/>
      <c r="H12" s="72"/>
      <c r="I12" s="72"/>
      <c r="J12" s="72"/>
      <c r="K12" s="40"/>
    </row>
    <row r="13" spans="1:26" ht="15" customHeight="1" x14ac:dyDescent="0.25">
      <c r="A13" s="20">
        <v>8</v>
      </c>
      <c r="B13" s="10"/>
      <c r="C13" s="10"/>
      <c r="D13" s="11" t="s">
        <v>81</v>
      </c>
      <c r="E13" s="11"/>
      <c r="F13" s="72"/>
      <c r="G13" s="69">
        <f t="shared" ref="G13:G20" si="0">IFERROR(H13/$J$31,0)</f>
        <v>0</v>
      </c>
      <c r="H13" s="70">
        <v>0</v>
      </c>
      <c r="I13" s="71"/>
      <c r="J13" s="71"/>
      <c r="K13" s="54" t="s">
        <v>64</v>
      </c>
    </row>
    <row r="14" spans="1:26" ht="15" customHeight="1" x14ac:dyDescent="0.25">
      <c r="A14" s="20">
        <v>9</v>
      </c>
      <c r="B14" s="10"/>
      <c r="C14" s="10"/>
      <c r="D14" s="11" t="s">
        <v>80</v>
      </c>
      <c r="E14" s="11"/>
      <c r="F14" s="72"/>
      <c r="G14" s="69">
        <f t="shared" si="0"/>
        <v>0</v>
      </c>
      <c r="H14" s="70">
        <v>0</v>
      </c>
      <c r="I14" s="71"/>
      <c r="J14" s="71"/>
      <c r="K14" s="54" t="s">
        <v>64</v>
      </c>
    </row>
    <row r="15" spans="1:26" ht="15" customHeight="1" x14ac:dyDescent="0.25">
      <c r="A15" s="20">
        <v>10</v>
      </c>
      <c r="B15" s="10"/>
      <c r="C15" s="10"/>
      <c r="D15" s="11" t="s">
        <v>153</v>
      </c>
      <c r="E15" s="11"/>
      <c r="F15" s="72"/>
      <c r="G15" s="69">
        <f t="shared" si="0"/>
        <v>0</v>
      </c>
      <c r="H15" s="70">
        <v>0</v>
      </c>
      <c r="I15" s="71"/>
      <c r="J15" s="71"/>
      <c r="K15" s="54"/>
    </row>
    <row r="16" spans="1:26" ht="15" customHeight="1" x14ac:dyDescent="0.25">
      <c r="A16" s="20">
        <v>11</v>
      </c>
      <c r="B16" s="10"/>
      <c r="C16" s="10"/>
      <c r="D16" s="11" t="s">
        <v>79</v>
      </c>
      <c r="E16" s="11"/>
      <c r="F16" s="85"/>
      <c r="G16" s="69">
        <f t="shared" si="0"/>
        <v>0</v>
      </c>
      <c r="H16" s="70">
        <v>0</v>
      </c>
      <c r="I16" s="71"/>
      <c r="J16" s="71"/>
      <c r="K16" s="54" t="s">
        <v>64</v>
      </c>
    </row>
    <row r="17" spans="1:11" ht="15" customHeight="1" x14ac:dyDescent="0.25">
      <c r="A17" s="20">
        <v>12</v>
      </c>
      <c r="B17" s="10"/>
      <c r="C17" s="10"/>
      <c r="D17" s="11" t="s">
        <v>78</v>
      </c>
      <c r="E17" s="47"/>
      <c r="F17" s="87">
        <v>0</v>
      </c>
      <c r="G17" s="84">
        <f t="shared" si="0"/>
        <v>0</v>
      </c>
      <c r="H17" s="70">
        <v>0</v>
      </c>
      <c r="I17" s="71"/>
      <c r="J17" s="71"/>
      <c r="K17" s="54" t="s">
        <v>64</v>
      </c>
    </row>
    <row r="18" spans="1:11" ht="15" customHeight="1" x14ac:dyDescent="0.25">
      <c r="A18" s="20">
        <v>13</v>
      </c>
      <c r="B18" s="10"/>
      <c r="C18" s="10"/>
      <c r="D18" s="11" t="s">
        <v>77</v>
      </c>
      <c r="E18" s="47"/>
      <c r="F18" s="87">
        <v>0</v>
      </c>
      <c r="G18" s="84">
        <f t="shared" si="0"/>
        <v>0</v>
      </c>
      <c r="H18" s="70">
        <v>0</v>
      </c>
      <c r="I18" s="71"/>
      <c r="J18" s="71"/>
      <c r="K18" s="54" t="s">
        <v>64</v>
      </c>
    </row>
    <row r="19" spans="1:11" ht="15" customHeight="1" x14ac:dyDescent="0.25">
      <c r="A19" s="20">
        <v>14</v>
      </c>
      <c r="B19" s="10"/>
      <c r="C19" s="10"/>
      <c r="D19" s="11" t="s">
        <v>76</v>
      </c>
      <c r="E19" s="47"/>
      <c r="F19" s="87">
        <v>0</v>
      </c>
      <c r="G19" s="84">
        <f t="shared" si="0"/>
        <v>0</v>
      </c>
      <c r="H19" s="70">
        <v>0</v>
      </c>
      <c r="I19" s="71"/>
      <c r="J19" s="71"/>
      <c r="K19" s="54" t="s">
        <v>64</v>
      </c>
    </row>
    <row r="20" spans="1:11" ht="15" customHeight="1" x14ac:dyDescent="0.25">
      <c r="A20" s="20">
        <v>15</v>
      </c>
      <c r="B20" s="10"/>
      <c r="C20" s="10"/>
      <c r="D20" s="93" t="s">
        <v>60</v>
      </c>
      <c r="E20" s="96"/>
      <c r="F20" s="87">
        <v>0</v>
      </c>
      <c r="G20" s="84">
        <f t="shared" si="0"/>
        <v>0</v>
      </c>
      <c r="H20" s="83">
        <f>SUM(H21:H24)</f>
        <v>0</v>
      </c>
      <c r="I20" s="71"/>
      <c r="J20" s="71"/>
      <c r="K20" s="54" t="s">
        <v>65</v>
      </c>
    </row>
    <row r="21" spans="1:11" ht="15" customHeight="1" x14ac:dyDescent="0.25">
      <c r="A21" s="20">
        <v>16</v>
      </c>
      <c r="B21" s="10"/>
      <c r="C21" s="10"/>
      <c r="D21" s="11"/>
      <c r="E21" s="11" t="s">
        <v>86</v>
      </c>
      <c r="F21" s="81"/>
      <c r="G21" s="75"/>
      <c r="H21" s="70">
        <v>0</v>
      </c>
      <c r="I21" s="75"/>
      <c r="J21" s="71"/>
      <c r="K21" s="14"/>
    </row>
    <row r="22" spans="1:11" ht="15" customHeight="1" x14ac:dyDescent="0.25">
      <c r="A22" s="20">
        <v>17</v>
      </c>
      <c r="B22" s="10"/>
      <c r="C22" s="10"/>
      <c r="D22" s="11"/>
      <c r="E22" s="11" t="s">
        <v>87</v>
      </c>
      <c r="F22" s="72"/>
      <c r="G22" s="75"/>
      <c r="H22" s="70">
        <v>0</v>
      </c>
      <c r="I22" s="75"/>
      <c r="J22" s="71"/>
      <c r="K22" s="14"/>
    </row>
    <row r="23" spans="1:11" ht="15" customHeight="1" x14ac:dyDescent="0.25">
      <c r="A23" s="20">
        <v>18</v>
      </c>
      <c r="B23" s="10"/>
      <c r="C23" s="10"/>
      <c r="D23" s="11"/>
      <c r="E23" s="11" t="s">
        <v>88</v>
      </c>
      <c r="F23" s="72"/>
      <c r="G23" s="75"/>
      <c r="H23" s="70">
        <v>0</v>
      </c>
      <c r="I23" s="75"/>
      <c r="J23" s="71"/>
      <c r="K23" s="14"/>
    </row>
    <row r="24" spans="1:11" ht="15" customHeight="1" x14ac:dyDescent="0.25">
      <c r="A24" s="20">
        <v>19</v>
      </c>
      <c r="B24" s="10"/>
      <c r="C24" s="10"/>
      <c r="D24" s="11"/>
      <c r="E24" s="11" t="s">
        <v>89</v>
      </c>
      <c r="F24" s="72"/>
      <c r="G24" s="75"/>
      <c r="H24" s="70">
        <v>0</v>
      </c>
      <c r="I24" s="75"/>
      <c r="J24" s="71"/>
      <c r="K24" s="14"/>
    </row>
    <row r="25" spans="1:11" ht="15" customHeight="1" x14ac:dyDescent="0.25">
      <c r="A25" s="20">
        <v>20</v>
      </c>
      <c r="B25" s="60"/>
      <c r="C25" s="10"/>
      <c r="D25" s="93" t="s">
        <v>63</v>
      </c>
      <c r="E25" s="93"/>
      <c r="F25" s="68">
        <v>0</v>
      </c>
      <c r="G25" s="69">
        <f>IFERROR(H25/$J$31,0)</f>
        <v>0</v>
      </c>
      <c r="H25" s="83">
        <f>SUM(H26:H29)</f>
        <v>0</v>
      </c>
      <c r="I25" s="75"/>
      <c r="J25" s="71"/>
      <c r="K25" s="54" t="s">
        <v>67</v>
      </c>
    </row>
    <row r="26" spans="1:11" ht="15" customHeight="1" x14ac:dyDescent="0.25">
      <c r="A26" s="51">
        <v>21</v>
      </c>
      <c r="B26" s="61"/>
      <c r="C26" s="59"/>
      <c r="D26" s="11"/>
      <c r="E26" s="11" t="s">
        <v>49</v>
      </c>
      <c r="F26" s="72"/>
      <c r="G26" s="75"/>
      <c r="H26" s="86">
        <v>0</v>
      </c>
      <c r="I26" s="75"/>
      <c r="J26" s="76"/>
      <c r="K26" s="46"/>
    </row>
    <row r="27" spans="1:11" ht="15" customHeight="1" x14ac:dyDescent="0.25">
      <c r="A27" s="51">
        <v>22</v>
      </c>
      <c r="B27" s="61"/>
      <c r="C27" s="59"/>
      <c r="D27" s="11"/>
      <c r="E27" s="11" t="s">
        <v>50</v>
      </c>
      <c r="F27" s="72"/>
      <c r="G27" s="75"/>
      <c r="H27" s="86">
        <v>0</v>
      </c>
      <c r="I27" s="75"/>
      <c r="J27" s="76"/>
      <c r="K27" s="46"/>
    </row>
    <row r="28" spans="1:11" ht="15" customHeight="1" x14ac:dyDescent="0.25">
      <c r="A28" s="51">
        <v>23</v>
      </c>
      <c r="B28" s="61"/>
      <c r="C28" s="59"/>
      <c r="D28" s="11"/>
      <c r="E28" s="11" t="s">
        <v>51</v>
      </c>
      <c r="F28" s="72"/>
      <c r="G28" s="75"/>
      <c r="H28" s="86">
        <v>0</v>
      </c>
      <c r="I28" s="75"/>
      <c r="J28" s="76"/>
      <c r="K28" s="46"/>
    </row>
    <row r="29" spans="1:11" ht="15" customHeight="1" x14ac:dyDescent="0.25">
      <c r="A29" s="51">
        <v>24</v>
      </c>
      <c r="B29" s="61"/>
      <c r="C29" s="59"/>
      <c r="D29" s="11"/>
      <c r="E29" s="11" t="s">
        <v>59</v>
      </c>
      <c r="F29" s="72"/>
      <c r="G29" s="75"/>
      <c r="H29" s="86">
        <v>0</v>
      </c>
      <c r="I29" s="75"/>
      <c r="J29" s="76"/>
      <c r="K29" s="46"/>
    </row>
    <row r="30" spans="1:11" ht="15" customHeight="1" x14ac:dyDescent="0.25">
      <c r="A30" s="97">
        <v>25</v>
      </c>
      <c r="B30" s="98"/>
      <c r="C30" s="99" t="s">
        <v>23</v>
      </c>
      <c r="D30" s="93"/>
      <c r="E30" s="93"/>
      <c r="F30" s="73"/>
      <c r="G30" s="69">
        <f>IFERROR(SUM(H13:H20,H25)/J31,0)</f>
        <v>0</v>
      </c>
      <c r="H30" s="77"/>
      <c r="I30" s="83">
        <f>SUM(H13:H20,H25)</f>
        <v>0</v>
      </c>
      <c r="J30" s="78"/>
      <c r="K30" s="54" t="s">
        <v>64</v>
      </c>
    </row>
    <row r="31" spans="1:11" ht="15" customHeight="1" x14ac:dyDescent="0.25">
      <c r="A31" s="94">
        <v>26</v>
      </c>
      <c r="B31" s="100" t="s">
        <v>31</v>
      </c>
      <c r="C31" s="95"/>
      <c r="D31" s="93"/>
      <c r="E31" s="93"/>
      <c r="F31" s="72"/>
      <c r="G31" s="79"/>
      <c r="H31" s="72"/>
      <c r="I31" s="72"/>
      <c r="J31" s="83">
        <f>I11+I30</f>
        <v>0</v>
      </c>
      <c r="K31" s="42" t="s">
        <v>66</v>
      </c>
    </row>
    <row r="32" spans="1:11" ht="15" customHeight="1" x14ac:dyDescent="0.25">
      <c r="A32" s="28"/>
      <c r="B32" s="29"/>
      <c r="C32" s="29"/>
      <c r="D32" s="29"/>
      <c r="E32" s="29"/>
      <c r="F32" s="80"/>
      <c r="G32" s="80"/>
      <c r="H32" s="80"/>
      <c r="I32" s="80"/>
      <c r="J32" s="80"/>
      <c r="K32" s="30"/>
    </row>
    <row r="33" spans="1:11" ht="15" customHeight="1" x14ac:dyDescent="0.25">
      <c r="A33" s="97">
        <v>27</v>
      </c>
      <c r="B33" s="104" t="s">
        <v>24</v>
      </c>
      <c r="C33" s="105"/>
      <c r="D33" s="105"/>
      <c r="E33" s="106"/>
      <c r="F33" s="88">
        <v>0</v>
      </c>
      <c r="G33" s="89">
        <v>0</v>
      </c>
      <c r="H33" s="83">
        <v>0</v>
      </c>
      <c r="I33" s="73"/>
      <c r="J33" s="81"/>
      <c r="K33" s="42" t="s">
        <v>70</v>
      </c>
    </row>
    <row r="34" spans="1:11" ht="15" customHeight="1" x14ac:dyDescent="0.25">
      <c r="A34" s="94">
        <v>28</v>
      </c>
      <c r="B34" s="107" t="s">
        <v>26</v>
      </c>
      <c r="C34" s="108"/>
      <c r="D34" s="93"/>
      <c r="E34" s="93"/>
      <c r="F34" s="68">
        <v>0</v>
      </c>
      <c r="G34" s="89">
        <v>0</v>
      </c>
      <c r="H34" s="83">
        <v>0</v>
      </c>
      <c r="I34" s="72"/>
      <c r="J34" s="73"/>
      <c r="K34" s="42" t="s">
        <v>25</v>
      </c>
    </row>
    <row r="35" spans="1:11" ht="15" customHeight="1" x14ac:dyDescent="0.25">
      <c r="A35" s="97">
        <v>29</v>
      </c>
      <c r="B35" s="100" t="s">
        <v>62</v>
      </c>
      <c r="C35" s="100"/>
      <c r="D35" s="109"/>
      <c r="E35" s="109"/>
      <c r="F35" s="82"/>
      <c r="G35" s="82"/>
      <c r="H35" s="81"/>
      <c r="I35" s="73"/>
      <c r="J35" s="81"/>
      <c r="K35" s="38"/>
    </row>
    <row r="36" spans="1:11" ht="15" customHeight="1" x14ac:dyDescent="0.25">
      <c r="A36" s="20">
        <v>30</v>
      </c>
      <c r="B36" s="10"/>
      <c r="C36" s="10" t="s">
        <v>16</v>
      </c>
      <c r="D36" s="11"/>
      <c r="E36" s="11"/>
      <c r="F36" s="90">
        <v>0</v>
      </c>
      <c r="G36" s="73"/>
      <c r="H36" s="73"/>
      <c r="I36" s="71"/>
      <c r="J36" s="71"/>
      <c r="K36" s="52" t="s">
        <v>17</v>
      </c>
    </row>
    <row r="37" spans="1:11" ht="15" customHeight="1" x14ac:dyDescent="0.25">
      <c r="A37" s="51">
        <v>31</v>
      </c>
      <c r="B37" s="10"/>
      <c r="C37" s="10" t="s">
        <v>58</v>
      </c>
      <c r="D37" s="47"/>
      <c r="E37" s="48"/>
      <c r="F37" s="91">
        <v>0</v>
      </c>
      <c r="G37" s="73"/>
      <c r="H37" s="73"/>
      <c r="I37" s="71"/>
      <c r="J37" s="71"/>
      <c r="K37" s="52" t="s">
        <v>69</v>
      </c>
    </row>
    <row r="38" spans="1:11" ht="15" customHeight="1" x14ac:dyDescent="0.25">
      <c r="A38" s="20">
        <v>32</v>
      </c>
      <c r="B38" s="10"/>
      <c r="C38" s="49" t="s">
        <v>18</v>
      </c>
      <c r="D38" s="50"/>
      <c r="E38" s="45"/>
      <c r="F38" s="71"/>
      <c r="G38" s="69">
        <f>IFERROR(H38/$J$41,0)</f>
        <v>0</v>
      </c>
      <c r="H38" s="83">
        <f>F36*F37</f>
        <v>0</v>
      </c>
      <c r="I38" s="71"/>
      <c r="J38" s="72"/>
      <c r="K38" s="41" t="s">
        <v>68</v>
      </c>
    </row>
    <row r="39" spans="1:11" ht="15" customHeight="1" x14ac:dyDescent="0.25">
      <c r="A39" s="97">
        <v>33</v>
      </c>
      <c r="B39" s="92" t="s">
        <v>61</v>
      </c>
      <c r="C39" s="101"/>
      <c r="D39" s="102"/>
      <c r="E39" s="102"/>
      <c r="F39" s="71"/>
      <c r="G39" s="69">
        <f>IFERROR(H39/$J$41,0)</f>
        <v>0</v>
      </c>
      <c r="H39" s="83">
        <v>0</v>
      </c>
      <c r="I39" s="73"/>
      <c r="J39" s="72"/>
      <c r="K39" s="41"/>
    </row>
    <row r="40" spans="1:11" ht="15" customHeight="1" x14ac:dyDescent="0.25">
      <c r="A40" s="97">
        <v>34</v>
      </c>
      <c r="B40" s="92" t="s">
        <v>154</v>
      </c>
      <c r="C40" s="101"/>
      <c r="D40" s="102"/>
      <c r="E40" s="102"/>
      <c r="F40" s="71"/>
      <c r="G40" s="69">
        <f>IFERROR(H40/$J$41,0)</f>
        <v>0</v>
      </c>
      <c r="H40" s="83">
        <v>0</v>
      </c>
      <c r="I40" s="73"/>
      <c r="J40" s="72"/>
      <c r="K40" s="41"/>
    </row>
    <row r="41" spans="1:11" ht="15" customHeight="1" x14ac:dyDescent="0.25">
      <c r="A41" s="94">
        <v>35</v>
      </c>
      <c r="B41" s="92" t="s">
        <v>73</v>
      </c>
      <c r="C41" s="103"/>
      <c r="D41" s="93"/>
      <c r="E41" s="93"/>
      <c r="F41" s="72"/>
      <c r="G41" s="72"/>
      <c r="H41" s="72"/>
      <c r="I41" s="72"/>
      <c r="J41" s="83">
        <f>SUM(J31,H33:H40)</f>
        <v>0</v>
      </c>
      <c r="K41" s="42" t="s">
        <v>52</v>
      </c>
    </row>
    <row r="42" spans="1:11" ht="15" customHeight="1" x14ac:dyDescent="0.25">
      <c r="A42" s="28"/>
      <c r="B42" s="28"/>
      <c r="C42" s="28"/>
      <c r="D42" s="31"/>
      <c r="E42" s="31"/>
      <c r="F42" s="28"/>
      <c r="G42" s="28"/>
      <c r="H42" s="28"/>
      <c r="I42" s="28"/>
      <c r="J42" s="28"/>
      <c r="K42" s="30"/>
    </row>
    <row r="43" spans="1:11" ht="15" customHeight="1" x14ac:dyDescent="0.25">
      <c r="A43" s="21"/>
      <c r="C43" s="7"/>
      <c r="F43" s="12"/>
      <c r="G43" s="12"/>
      <c r="H43" s="12"/>
      <c r="I43" s="12"/>
      <c r="J43" s="9"/>
      <c r="K43" s="26"/>
    </row>
    <row r="44" spans="1:11" ht="15" customHeight="1" x14ac:dyDescent="0.25">
      <c r="A44" s="23" t="s">
        <v>29</v>
      </c>
      <c r="B44" s="7"/>
      <c r="C44" s="7"/>
      <c r="F44" s="8"/>
      <c r="G44" s="8"/>
      <c r="H44" s="9"/>
    </row>
    <row r="45" spans="1:11" ht="15" customHeight="1" x14ac:dyDescent="0.25">
      <c r="A45" s="23"/>
      <c r="B45" s="7"/>
      <c r="C45" s="7"/>
      <c r="F45" s="8"/>
      <c r="G45" s="8"/>
      <c r="H45" s="9"/>
    </row>
    <row r="46" spans="1:11" ht="15" customHeight="1" x14ac:dyDescent="0.25">
      <c r="A46" s="113" t="s">
        <v>109</v>
      </c>
      <c r="B46" s="25"/>
      <c r="C46" s="25"/>
      <c r="D46" s="25"/>
      <c r="E46" s="25"/>
      <c r="F46" s="25"/>
      <c r="G46" s="25"/>
      <c r="H46" s="25"/>
      <c r="I46" s="25"/>
    </row>
    <row r="47" spans="1:11" ht="15" customHeight="1" x14ac:dyDescent="0.25">
      <c r="A47" s="113" t="s">
        <v>108</v>
      </c>
      <c r="B47" s="25"/>
      <c r="C47" s="25"/>
      <c r="D47" s="25"/>
      <c r="E47" s="25"/>
      <c r="F47" s="25"/>
      <c r="G47" s="25"/>
      <c r="H47" s="25"/>
      <c r="I47" s="25"/>
    </row>
  </sheetData>
  <customSheetViews>
    <customSheetView guid="{B10AD9CD-81F2-49D4-9612-8B9DF72E7307}" scale="90" showPageBreaks="1" fitToPage="1" printArea="1" hiddenColumns="1">
      <selection activeCell="F5" sqref="F5"/>
      <pageMargins left="1" right="1" top="1" bottom="1" header="0.5" footer="0.5"/>
      <pageSetup scale="68" fitToWidth="0" orientation="landscape" r:id="rId1"/>
    </customSheetView>
    <customSheetView guid="{57A84384-9354-4ED8-8C6F-03822A868C1A}" scale="90" fitToPage="1" hiddenColumns="1" topLeftCell="A7">
      <selection activeCell="J24" sqref="J24"/>
      <pageMargins left="1" right="1" top="1" bottom="1" header="0.5" footer="0.5"/>
      <pageSetup scale="69" fitToWidth="0" orientation="landscape" r:id="rId2"/>
    </customSheetView>
    <customSheetView guid="{6308FB42-CF29-4D39-865D-A383E164D7E9}" scale="90" showPageBreaks="1" fitToPage="1" printArea="1" hiddenColumns="1" state="hidden">
      <selection activeCell="D8" sqref="D8"/>
      <pageMargins left="1" right="1" top="1" bottom="1" header="0.5" footer="0.5"/>
      <pageSetup scale="68" fitToWidth="0" orientation="landscape" r:id="rId3"/>
    </customSheetView>
  </customSheetViews>
  <mergeCells count="1">
    <mergeCell ref="A3:E3"/>
  </mergeCells>
  <pageMargins left="1" right="1" top="1" bottom="1" header="0.5" footer="0.5"/>
  <pageSetup scale="68" fitToWidth="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4"/>
  <sheetViews>
    <sheetView tabSelected="1" topLeftCell="A2" zoomScale="90" zoomScaleNormal="90" workbookViewId="0">
      <selection activeCell="H44" sqref="H44"/>
    </sheetView>
  </sheetViews>
  <sheetFormatPr defaultColWidth="15.140625" defaultRowHeight="15" customHeight="1" x14ac:dyDescent="0.25"/>
  <cols>
    <col min="1" max="1" width="3.7109375" style="19" customWidth="1"/>
    <col min="2" max="3" width="3.7109375" customWidth="1"/>
    <col min="4" max="4" width="4.140625" customWidth="1"/>
    <col min="5" max="5" width="29.140625" customWidth="1"/>
    <col min="6" max="10" width="17.7109375" customWidth="1"/>
    <col min="11" max="11" width="69.7109375" style="25" hidden="1" customWidth="1"/>
    <col min="12" max="12" width="1.5703125" style="32" customWidth="1"/>
    <col min="13" max="21" width="7" style="32" customWidth="1"/>
    <col min="22" max="26" width="13.28515625" style="32" customWidth="1"/>
  </cols>
  <sheetData>
    <row r="1" spans="1:50" ht="18" customHeight="1" x14ac:dyDescent="0.3">
      <c r="A1" s="13" t="s">
        <v>190</v>
      </c>
      <c r="B1" s="1"/>
      <c r="C1" s="1"/>
      <c r="D1" s="1"/>
      <c r="E1" s="1"/>
      <c r="F1" s="2"/>
      <c r="G1" s="2"/>
      <c r="H1" s="3"/>
      <c r="I1" s="1"/>
      <c r="J1" s="1"/>
      <c r="K1" s="24"/>
      <c r="L1" s="34"/>
    </row>
    <row r="2" spans="1:50" ht="15" customHeight="1" x14ac:dyDescent="0.25">
      <c r="B2" s="4"/>
      <c r="C2" s="4"/>
      <c r="D2" s="4"/>
      <c r="E2" s="4"/>
      <c r="F2" s="5"/>
      <c r="G2" s="5"/>
      <c r="H2" s="6"/>
      <c r="I2" s="4"/>
      <c r="J2" s="4"/>
      <c r="K2" s="23"/>
      <c r="L2" s="35"/>
    </row>
    <row r="3" spans="1:50" ht="15" customHeight="1" x14ac:dyDescent="0.25">
      <c r="B3" s="7"/>
      <c r="C3" s="7"/>
      <c r="E3" s="55"/>
      <c r="F3" s="8"/>
      <c r="G3" s="8"/>
      <c r="H3" s="9"/>
    </row>
    <row r="4" spans="1:50" s="18" customFormat="1" ht="15" customHeight="1" x14ac:dyDescent="0.25">
      <c r="A4" s="15" t="s">
        <v>3</v>
      </c>
      <c r="B4" s="16" t="s">
        <v>4</v>
      </c>
      <c r="C4" s="164" t="s">
        <v>5</v>
      </c>
      <c r="D4" s="165"/>
      <c r="E4" s="166"/>
      <c r="F4" s="17" t="s">
        <v>6</v>
      </c>
      <c r="G4" s="15" t="s">
        <v>7</v>
      </c>
      <c r="H4" s="15" t="s">
        <v>8</v>
      </c>
      <c r="I4" s="15" t="s">
        <v>9</v>
      </c>
      <c r="J4" s="15" t="s">
        <v>10</v>
      </c>
      <c r="K4" s="27" t="s">
        <v>11</v>
      </c>
      <c r="L4" s="22"/>
      <c r="M4" s="22"/>
      <c r="N4" s="22"/>
      <c r="O4" s="22"/>
      <c r="P4" s="22"/>
      <c r="Q4" s="22"/>
      <c r="R4" s="22"/>
      <c r="S4" s="22"/>
      <c r="T4" s="22"/>
      <c r="U4" s="22"/>
      <c r="V4" s="22"/>
      <c r="W4" s="22"/>
      <c r="X4" s="22"/>
      <c r="Y4" s="22"/>
      <c r="Z4" s="22"/>
    </row>
    <row r="5" spans="1:50" s="36" customFormat="1" ht="60" customHeight="1" thickBot="1" x14ac:dyDescent="0.3">
      <c r="A5" s="62"/>
      <c r="B5" s="63"/>
      <c r="C5" s="112" t="s">
        <v>12</v>
      </c>
      <c r="D5" s="65"/>
      <c r="E5" s="65"/>
      <c r="F5" s="66" t="s">
        <v>178</v>
      </c>
      <c r="G5" s="66" t="s">
        <v>28</v>
      </c>
      <c r="H5" s="67" t="s">
        <v>187</v>
      </c>
      <c r="I5" s="67" t="s">
        <v>13</v>
      </c>
      <c r="J5" s="67" t="s">
        <v>14</v>
      </c>
      <c r="K5" s="37" t="s">
        <v>30</v>
      </c>
      <c r="L5" s="43"/>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173"/>
      <c r="AT5" s="173"/>
      <c r="AU5" s="173"/>
      <c r="AV5" s="173"/>
      <c r="AW5" s="173"/>
      <c r="AX5" s="173"/>
    </row>
    <row r="6" spans="1:50" ht="15" customHeight="1" thickTop="1" x14ac:dyDescent="0.25">
      <c r="A6" s="94">
        <v>1</v>
      </c>
      <c r="B6" s="92" t="s">
        <v>19</v>
      </c>
      <c r="C6" s="92"/>
      <c r="D6" s="93"/>
      <c r="E6" s="93"/>
      <c r="F6" s="71"/>
      <c r="G6" s="71"/>
      <c r="H6" s="71"/>
      <c r="I6" s="71"/>
      <c r="J6" s="71"/>
      <c r="K6" s="39"/>
    </row>
    <row r="7" spans="1:50" ht="15" customHeight="1" x14ac:dyDescent="0.25">
      <c r="A7" s="94">
        <v>2</v>
      </c>
      <c r="B7" s="92"/>
      <c r="C7" s="92" t="s">
        <v>20</v>
      </c>
      <c r="D7" s="93"/>
      <c r="E7" s="93"/>
      <c r="F7" s="71"/>
      <c r="G7" s="71"/>
      <c r="H7" s="71"/>
      <c r="I7" s="71"/>
      <c r="J7" s="71"/>
      <c r="K7" s="39"/>
    </row>
    <row r="8" spans="1:50" ht="15" customHeight="1" x14ac:dyDescent="0.25">
      <c r="A8" s="20">
        <v>3</v>
      </c>
      <c r="B8" s="10"/>
      <c r="C8" s="10"/>
      <c r="D8" s="11" t="s">
        <v>0</v>
      </c>
      <c r="E8" s="11"/>
      <c r="F8" s="68">
        <v>0</v>
      </c>
      <c r="G8" s="69">
        <f>IFERROR(H8/$J$36,0)</f>
        <v>0</v>
      </c>
      <c r="H8" s="70">
        <v>0</v>
      </c>
      <c r="I8" s="72"/>
      <c r="J8" s="72"/>
      <c r="K8" s="54" t="s">
        <v>64</v>
      </c>
    </row>
    <row r="9" spans="1:50" ht="15" customHeight="1" x14ac:dyDescent="0.25">
      <c r="A9" s="20">
        <v>4</v>
      </c>
      <c r="B9" s="10"/>
      <c r="C9" s="10"/>
      <c r="D9" s="11" t="s">
        <v>1</v>
      </c>
      <c r="E9" s="11"/>
      <c r="F9" s="68">
        <v>0</v>
      </c>
      <c r="G9" s="69">
        <f>IFERROR(H9/$J$36,0)</f>
        <v>0</v>
      </c>
      <c r="H9" s="70">
        <v>0</v>
      </c>
      <c r="I9" s="72"/>
      <c r="J9" s="72"/>
      <c r="K9" s="54" t="s">
        <v>64</v>
      </c>
    </row>
    <row r="10" spans="1:50" ht="15" customHeight="1" x14ac:dyDescent="0.25">
      <c r="A10" s="20">
        <v>5</v>
      </c>
      <c r="B10" s="10"/>
      <c r="C10" s="10"/>
      <c r="D10" s="11" t="s">
        <v>2</v>
      </c>
      <c r="E10" s="11"/>
      <c r="F10" s="68">
        <v>0</v>
      </c>
      <c r="G10" s="69">
        <f>IFERROR(H10/$J$36,0)</f>
        <v>0</v>
      </c>
      <c r="H10" s="70">
        <v>0</v>
      </c>
      <c r="I10" s="72"/>
      <c r="J10" s="72"/>
      <c r="K10" s="54" t="s">
        <v>64</v>
      </c>
    </row>
    <row r="11" spans="1:50" ht="15" customHeight="1" x14ac:dyDescent="0.25">
      <c r="A11" s="94">
        <v>6</v>
      </c>
      <c r="B11" s="95"/>
      <c r="C11" s="92" t="s">
        <v>21</v>
      </c>
      <c r="D11" s="93"/>
      <c r="E11" s="93"/>
      <c r="F11" s="73"/>
      <c r="G11" s="69">
        <f>IFERROR(SUM(H8:H10)/J36,0)</f>
        <v>0</v>
      </c>
      <c r="H11" s="72"/>
      <c r="I11" s="83">
        <f>SUM(H8:H10)</f>
        <v>0</v>
      </c>
      <c r="J11" s="72"/>
      <c r="K11" s="42" t="s">
        <v>71</v>
      </c>
    </row>
    <row r="12" spans="1:50" ht="15" customHeight="1" x14ac:dyDescent="0.25">
      <c r="A12" s="94">
        <v>7</v>
      </c>
      <c r="B12" s="92"/>
      <c r="C12" s="92" t="s">
        <v>22</v>
      </c>
      <c r="D12" s="93"/>
      <c r="E12" s="93"/>
      <c r="F12" s="72"/>
      <c r="G12" s="74"/>
      <c r="H12" s="72"/>
      <c r="I12" s="72"/>
      <c r="J12" s="72"/>
      <c r="K12" s="40"/>
    </row>
    <row r="13" spans="1:50" ht="15" customHeight="1" x14ac:dyDescent="0.25">
      <c r="A13" s="20">
        <v>8</v>
      </c>
      <c r="B13" s="10"/>
      <c r="C13" s="10"/>
      <c r="D13" s="47" t="s">
        <v>90</v>
      </c>
      <c r="E13" s="48"/>
      <c r="F13" s="72"/>
      <c r="G13" s="69">
        <f t="shared" ref="G13:G40" si="0">IFERROR(H13/$J$36,0)</f>
        <v>0</v>
      </c>
      <c r="H13" s="70">
        <v>0</v>
      </c>
      <c r="I13" s="71"/>
      <c r="J13" s="71"/>
      <c r="K13" s="54" t="s">
        <v>64</v>
      </c>
    </row>
    <row r="14" spans="1:50" ht="15" customHeight="1" x14ac:dyDescent="0.25">
      <c r="A14" s="20">
        <v>9</v>
      </c>
      <c r="B14" s="10"/>
      <c r="C14" s="10"/>
      <c r="D14" s="47" t="s">
        <v>91</v>
      </c>
      <c r="E14" s="48"/>
      <c r="F14" s="72"/>
      <c r="G14" s="69">
        <f t="shared" si="0"/>
        <v>0</v>
      </c>
      <c r="H14" s="70">
        <v>0</v>
      </c>
      <c r="I14" s="71"/>
      <c r="J14" s="71"/>
      <c r="K14" s="54" t="s">
        <v>64</v>
      </c>
    </row>
    <row r="15" spans="1:50" ht="15" customHeight="1" x14ac:dyDescent="0.25">
      <c r="A15" s="20">
        <v>10</v>
      </c>
      <c r="B15" s="10"/>
      <c r="C15" s="10"/>
      <c r="D15" s="57" t="s">
        <v>97</v>
      </c>
      <c r="E15" s="58"/>
      <c r="F15" s="72"/>
      <c r="G15" s="69">
        <f t="shared" si="0"/>
        <v>0</v>
      </c>
      <c r="H15" s="70">
        <v>0</v>
      </c>
      <c r="I15" s="71"/>
      <c r="J15" s="71"/>
      <c r="K15" s="54"/>
    </row>
    <row r="16" spans="1:50" ht="15" customHeight="1" x14ac:dyDescent="0.25">
      <c r="A16" s="20">
        <v>11</v>
      </c>
      <c r="B16" s="10"/>
      <c r="C16" s="10"/>
      <c r="D16" s="57" t="s">
        <v>92</v>
      </c>
      <c r="E16" s="58"/>
      <c r="F16" s="72"/>
      <c r="G16" s="69">
        <f t="shared" si="0"/>
        <v>0</v>
      </c>
      <c r="H16" s="70">
        <v>0</v>
      </c>
      <c r="I16" s="71"/>
      <c r="J16" s="71"/>
      <c r="K16" s="54" t="s">
        <v>64</v>
      </c>
    </row>
    <row r="17" spans="1:11" s="32" customFormat="1" ht="15" customHeight="1" x14ac:dyDescent="0.25">
      <c r="A17" s="20">
        <v>12</v>
      </c>
      <c r="B17" s="10"/>
      <c r="C17" s="10"/>
      <c r="D17" s="57" t="s">
        <v>93</v>
      </c>
      <c r="E17" s="58"/>
      <c r="F17" s="72"/>
      <c r="G17" s="69">
        <f t="shared" si="0"/>
        <v>0</v>
      </c>
      <c r="H17" s="70">
        <v>0</v>
      </c>
      <c r="I17" s="71"/>
      <c r="J17" s="71"/>
      <c r="K17" s="54" t="s">
        <v>64</v>
      </c>
    </row>
    <row r="18" spans="1:11" s="32" customFormat="1" ht="15" customHeight="1" x14ac:dyDescent="0.25">
      <c r="A18" s="20">
        <v>13</v>
      </c>
      <c r="B18" s="10"/>
      <c r="C18" s="10"/>
      <c r="D18" s="57" t="s">
        <v>94</v>
      </c>
      <c r="E18" s="58"/>
      <c r="F18" s="72"/>
      <c r="G18" s="69">
        <f t="shared" si="0"/>
        <v>0</v>
      </c>
      <c r="H18" s="70">
        <v>0</v>
      </c>
      <c r="I18" s="71"/>
      <c r="J18" s="71"/>
      <c r="K18" s="54"/>
    </row>
    <row r="19" spans="1:11" s="32" customFormat="1" ht="15" customHeight="1" x14ac:dyDescent="0.25">
      <c r="A19" s="20">
        <v>14</v>
      </c>
      <c r="B19" s="10"/>
      <c r="C19" s="10"/>
      <c r="D19" s="57" t="s">
        <v>95</v>
      </c>
      <c r="E19" s="58"/>
      <c r="F19" s="72"/>
      <c r="G19" s="69">
        <f t="shared" si="0"/>
        <v>0</v>
      </c>
      <c r="H19" s="70">
        <v>0</v>
      </c>
      <c r="I19" s="71"/>
      <c r="J19" s="71"/>
      <c r="K19" s="54"/>
    </row>
    <row r="20" spans="1:11" s="32" customFormat="1" ht="15" customHeight="1" x14ac:dyDescent="0.25">
      <c r="A20" s="20">
        <v>15</v>
      </c>
      <c r="B20" s="10"/>
      <c r="C20" s="10"/>
      <c r="D20" s="57" t="s">
        <v>99</v>
      </c>
      <c r="E20" s="58"/>
      <c r="F20" s="72"/>
      <c r="G20" s="69">
        <f t="shared" si="0"/>
        <v>0</v>
      </c>
      <c r="H20" s="70">
        <v>0</v>
      </c>
      <c r="I20" s="71"/>
      <c r="J20" s="71"/>
      <c r="K20" s="54"/>
    </row>
    <row r="21" spans="1:11" s="32" customFormat="1" ht="15" customHeight="1" x14ac:dyDescent="0.25">
      <c r="A21" s="20">
        <v>16</v>
      </c>
      <c r="B21" s="10"/>
      <c r="C21" s="10"/>
      <c r="D21" s="57" t="s">
        <v>96</v>
      </c>
      <c r="E21" s="58"/>
      <c r="F21" s="72"/>
      <c r="G21" s="69">
        <f t="shared" si="0"/>
        <v>0</v>
      </c>
      <c r="H21" s="70">
        <v>0</v>
      </c>
      <c r="I21" s="71"/>
      <c r="J21" s="71"/>
      <c r="K21" s="54"/>
    </row>
    <row r="22" spans="1:11" s="32" customFormat="1" ht="15" customHeight="1" x14ac:dyDescent="0.25">
      <c r="A22" s="20">
        <v>17</v>
      </c>
      <c r="B22" s="10"/>
      <c r="C22" s="10"/>
      <c r="D22" s="57" t="s">
        <v>98</v>
      </c>
      <c r="E22" s="58"/>
      <c r="F22" s="72"/>
      <c r="G22" s="69">
        <f t="shared" si="0"/>
        <v>0</v>
      </c>
      <c r="H22" s="70">
        <v>0</v>
      </c>
      <c r="I22" s="71"/>
      <c r="J22" s="71"/>
      <c r="K22" s="54"/>
    </row>
    <row r="23" spans="1:11" s="32" customFormat="1" ht="15" customHeight="1" x14ac:dyDescent="0.25">
      <c r="A23" s="94">
        <v>18</v>
      </c>
      <c r="B23" s="92"/>
      <c r="C23" s="92"/>
      <c r="D23" s="96" t="s">
        <v>75</v>
      </c>
      <c r="E23" s="110"/>
      <c r="F23" s="72"/>
      <c r="G23" s="69">
        <f t="shared" si="0"/>
        <v>0</v>
      </c>
      <c r="H23" s="71"/>
      <c r="I23" s="83">
        <f>SUM(H13:H22)</f>
        <v>0</v>
      </c>
      <c r="J23" s="71"/>
      <c r="K23" s="54" t="s">
        <v>64</v>
      </c>
    </row>
    <row r="24" spans="1:11" s="32" customFormat="1" ht="15" customHeight="1" x14ac:dyDescent="0.25">
      <c r="A24" s="20">
        <v>19</v>
      </c>
      <c r="B24" s="10"/>
      <c r="C24" s="10"/>
      <c r="E24" s="11" t="s">
        <v>76</v>
      </c>
      <c r="F24" s="68">
        <v>0</v>
      </c>
      <c r="G24" s="69">
        <f t="shared" si="0"/>
        <v>0</v>
      </c>
      <c r="H24" s="70">
        <v>0</v>
      </c>
      <c r="I24" s="71"/>
      <c r="J24" s="71"/>
      <c r="K24" s="54" t="s">
        <v>64</v>
      </c>
    </row>
    <row r="25" spans="1:11" s="32" customFormat="1" ht="15" customHeight="1" x14ac:dyDescent="0.25">
      <c r="A25" s="20">
        <v>21</v>
      </c>
      <c r="B25" s="10"/>
      <c r="C25" s="10"/>
      <c r="D25" s="11"/>
      <c r="E25" s="11" t="s">
        <v>53</v>
      </c>
      <c r="F25" s="68">
        <v>0</v>
      </c>
      <c r="G25" s="69">
        <f t="shared" si="0"/>
        <v>0</v>
      </c>
      <c r="H25" s="70">
        <v>0</v>
      </c>
      <c r="I25" s="75"/>
      <c r="J25" s="71"/>
      <c r="K25" s="14"/>
    </row>
    <row r="26" spans="1:11" s="32" customFormat="1" ht="15" customHeight="1" x14ac:dyDescent="0.25">
      <c r="A26" s="20">
        <v>22</v>
      </c>
      <c r="B26" s="10"/>
      <c r="C26" s="10"/>
      <c r="D26" s="11"/>
      <c r="E26" s="11" t="s">
        <v>46</v>
      </c>
      <c r="F26" s="68">
        <v>0</v>
      </c>
      <c r="G26" s="69">
        <f t="shared" si="0"/>
        <v>0</v>
      </c>
      <c r="H26" s="70">
        <v>0</v>
      </c>
      <c r="I26" s="75"/>
      <c r="J26" s="71"/>
      <c r="K26" s="14"/>
    </row>
    <row r="27" spans="1:11" s="32" customFormat="1" ht="15" customHeight="1" x14ac:dyDescent="0.25">
      <c r="A27" s="20">
        <v>23</v>
      </c>
      <c r="B27" s="10"/>
      <c r="C27" s="10"/>
      <c r="D27" s="11"/>
      <c r="E27" s="11" t="s">
        <v>47</v>
      </c>
      <c r="F27" s="68">
        <v>0</v>
      </c>
      <c r="G27" s="69">
        <f t="shared" si="0"/>
        <v>0</v>
      </c>
      <c r="H27" s="70">
        <v>0</v>
      </c>
      <c r="I27" s="75"/>
      <c r="J27" s="71"/>
      <c r="K27" s="14"/>
    </row>
    <row r="28" spans="1:11" s="32" customFormat="1" ht="15" customHeight="1" x14ac:dyDescent="0.25">
      <c r="A28" s="20">
        <v>24</v>
      </c>
      <c r="B28" s="10"/>
      <c r="C28" s="10"/>
      <c r="D28" s="11"/>
      <c r="E28" s="11" t="s">
        <v>48</v>
      </c>
      <c r="F28" s="68">
        <v>0</v>
      </c>
      <c r="G28" s="69">
        <f t="shared" si="0"/>
        <v>0</v>
      </c>
      <c r="H28" s="70">
        <v>0</v>
      </c>
      <c r="I28" s="75"/>
      <c r="J28" s="71"/>
      <c r="K28" s="14"/>
    </row>
    <row r="29" spans="1:11" s="32" customFormat="1" ht="15" customHeight="1" x14ac:dyDescent="0.25">
      <c r="A29" s="94">
        <v>20</v>
      </c>
      <c r="B29" s="92"/>
      <c r="C29" s="92"/>
      <c r="D29" s="93" t="s">
        <v>186</v>
      </c>
      <c r="E29" s="93"/>
      <c r="F29" s="71"/>
      <c r="G29" s="69">
        <f>IFERROR(SUM(H24:H28)/$J$36,0)</f>
        <v>0</v>
      </c>
      <c r="H29" s="71"/>
      <c r="I29" s="83">
        <f>SUM(H24:H28)</f>
        <v>0</v>
      </c>
      <c r="J29" s="71"/>
      <c r="K29" s="54" t="s">
        <v>65</v>
      </c>
    </row>
    <row r="30" spans="1:11" s="32" customFormat="1" ht="15" customHeight="1" x14ac:dyDescent="0.25">
      <c r="A30" s="20">
        <v>26</v>
      </c>
      <c r="B30" s="61"/>
      <c r="C30" s="59"/>
      <c r="D30" s="11"/>
      <c r="E30" s="11" t="s">
        <v>49</v>
      </c>
      <c r="F30" s="72"/>
      <c r="G30" s="69">
        <f t="shared" si="0"/>
        <v>0</v>
      </c>
      <c r="H30" s="86">
        <v>0</v>
      </c>
      <c r="I30" s="75"/>
      <c r="J30" s="76"/>
      <c r="K30" s="46"/>
    </row>
    <row r="31" spans="1:11" s="32" customFormat="1" ht="15" customHeight="1" x14ac:dyDescent="0.25">
      <c r="A31" s="20">
        <v>27</v>
      </c>
      <c r="B31" s="61"/>
      <c r="C31" s="59"/>
      <c r="D31" s="11"/>
      <c r="E31" s="11" t="s">
        <v>50</v>
      </c>
      <c r="F31" s="72"/>
      <c r="G31" s="69">
        <f t="shared" si="0"/>
        <v>0</v>
      </c>
      <c r="H31" s="86">
        <v>0</v>
      </c>
      <c r="I31" s="75"/>
      <c r="J31" s="76"/>
      <c r="K31" s="46"/>
    </row>
    <row r="32" spans="1:11" s="32" customFormat="1" ht="15" customHeight="1" x14ac:dyDescent="0.25">
      <c r="A32" s="20">
        <v>28</v>
      </c>
      <c r="B32" s="61"/>
      <c r="C32" s="59"/>
      <c r="D32" s="11"/>
      <c r="E32" s="11" t="s">
        <v>51</v>
      </c>
      <c r="F32" s="72"/>
      <c r="G32" s="69">
        <f t="shared" si="0"/>
        <v>0</v>
      </c>
      <c r="H32" s="86">
        <v>0</v>
      </c>
      <c r="I32" s="75"/>
      <c r="J32" s="76"/>
      <c r="K32" s="46"/>
    </row>
    <row r="33" spans="1:11" s="32" customFormat="1" ht="15" customHeight="1" x14ac:dyDescent="0.25">
      <c r="A33" s="20">
        <v>29</v>
      </c>
      <c r="B33" s="61"/>
      <c r="C33" s="59"/>
      <c r="D33" s="11"/>
      <c r="E33" s="11" t="s">
        <v>59</v>
      </c>
      <c r="F33" s="72"/>
      <c r="G33" s="69">
        <f t="shared" si="0"/>
        <v>0</v>
      </c>
      <c r="H33" s="86">
        <v>0</v>
      </c>
      <c r="I33" s="75"/>
      <c r="J33" s="76"/>
      <c r="K33" s="46"/>
    </row>
    <row r="34" spans="1:11" s="32" customFormat="1" ht="15" customHeight="1" x14ac:dyDescent="0.25">
      <c r="A34" s="94">
        <v>25</v>
      </c>
      <c r="B34" s="111"/>
      <c r="C34" s="92"/>
      <c r="D34" s="93" t="s">
        <v>63</v>
      </c>
      <c r="E34" s="93"/>
      <c r="F34" s="71"/>
      <c r="G34" s="69">
        <f t="shared" si="0"/>
        <v>0</v>
      </c>
      <c r="H34" s="71"/>
      <c r="I34" s="83">
        <f>SUM(H30:H33)</f>
        <v>0</v>
      </c>
      <c r="J34" s="71"/>
      <c r="K34" s="54" t="s">
        <v>67</v>
      </c>
    </row>
    <row r="35" spans="1:11" s="32" customFormat="1" ht="15" customHeight="1" x14ac:dyDescent="0.25">
      <c r="A35" s="94">
        <v>30</v>
      </c>
      <c r="B35" s="98"/>
      <c r="C35" s="99" t="s">
        <v>23</v>
      </c>
      <c r="D35" s="93"/>
      <c r="E35" s="93"/>
      <c r="F35" s="73"/>
      <c r="G35" s="69">
        <f>IFERROR(SUM(H13:H29,H34)/J36,0)</f>
        <v>0</v>
      </c>
      <c r="H35" s="77"/>
      <c r="I35" s="83">
        <f>SUM(H13:H29,H34)</f>
        <v>0</v>
      </c>
      <c r="J35" s="78"/>
      <c r="K35" s="54" t="s">
        <v>64</v>
      </c>
    </row>
    <row r="36" spans="1:11" s="32" customFormat="1" ht="15" customHeight="1" x14ac:dyDescent="0.25">
      <c r="A36" s="94">
        <v>31</v>
      </c>
      <c r="B36" s="100" t="s">
        <v>31</v>
      </c>
      <c r="C36" s="95"/>
      <c r="D36" s="93"/>
      <c r="E36" s="93"/>
      <c r="F36" s="72"/>
      <c r="G36" s="69">
        <f t="shared" si="0"/>
        <v>0</v>
      </c>
      <c r="H36" s="72"/>
      <c r="I36" s="72"/>
      <c r="J36" s="83">
        <f>I11+I35</f>
        <v>0</v>
      </c>
      <c r="K36" s="42" t="s">
        <v>66</v>
      </c>
    </row>
    <row r="37" spans="1:11" s="32" customFormat="1" ht="15" customHeight="1" x14ac:dyDescent="0.25">
      <c r="A37" s="28"/>
      <c r="B37" s="29"/>
      <c r="C37" s="29"/>
      <c r="D37" s="29"/>
      <c r="E37" s="29"/>
      <c r="F37" s="80"/>
      <c r="G37" s="80"/>
      <c r="H37" s="80"/>
      <c r="I37" s="80"/>
      <c r="J37" s="80"/>
      <c r="K37" s="30"/>
    </row>
    <row r="38" spans="1:11" s="32" customFormat="1" ht="15" customHeight="1" x14ac:dyDescent="0.25">
      <c r="A38" s="97">
        <v>32</v>
      </c>
      <c r="B38" s="104" t="s">
        <v>24</v>
      </c>
      <c r="C38" s="105"/>
      <c r="D38" s="105"/>
      <c r="E38" s="106"/>
      <c r="F38" s="88">
        <v>0</v>
      </c>
      <c r="G38" s="69">
        <f t="shared" si="0"/>
        <v>0</v>
      </c>
      <c r="H38" s="83">
        <v>0</v>
      </c>
      <c r="I38" s="73"/>
      <c r="J38" s="81"/>
      <c r="K38" s="42" t="s">
        <v>70</v>
      </c>
    </row>
    <row r="39" spans="1:11" s="32" customFormat="1" ht="15" customHeight="1" x14ac:dyDescent="0.25">
      <c r="A39" s="97">
        <v>33</v>
      </c>
      <c r="B39" s="104" t="s">
        <v>185</v>
      </c>
      <c r="C39" s="105"/>
      <c r="D39" s="162"/>
      <c r="E39" s="162"/>
      <c r="F39" s="88">
        <v>0</v>
      </c>
      <c r="G39" s="69">
        <f t="shared" si="0"/>
        <v>0</v>
      </c>
      <c r="H39" s="83">
        <v>0</v>
      </c>
      <c r="I39" s="73"/>
      <c r="J39" s="81"/>
      <c r="K39" s="42"/>
    </row>
    <row r="40" spans="1:11" s="32" customFormat="1" ht="15" customHeight="1" x14ac:dyDescent="0.25">
      <c r="A40" s="94">
        <v>34</v>
      </c>
      <c r="B40" s="107" t="s">
        <v>26</v>
      </c>
      <c r="C40" s="108"/>
      <c r="D40" s="93"/>
      <c r="E40" s="93"/>
      <c r="F40" s="68">
        <v>0</v>
      </c>
      <c r="G40" s="69">
        <f t="shared" si="0"/>
        <v>0</v>
      </c>
      <c r="H40" s="83">
        <v>0</v>
      </c>
      <c r="I40" s="72"/>
      <c r="J40" s="73"/>
      <c r="K40" s="42" t="s">
        <v>25</v>
      </c>
    </row>
    <row r="41" spans="1:11" s="32" customFormat="1" ht="15" customHeight="1" x14ac:dyDescent="0.25">
      <c r="A41" s="97">
        <v>35</v>
      </c>
      <c r="B41" s="100" t="s">
        <v>62</v>
      </c>
      <c r="C41" s="100"/>
      <c r="D41" s="109"/>
      <c r="E41" s="109"/>
      <c r="F41" s="82"/>
      <c r="G41" s="82"/>
      <c r="H41" s="81"/>
      <c r="I41" s="73"/>
      <c r="J41" s="81"/>
      <c r="K41" s="38"/>
    </row>
    <row r="42" spans="1:11" s="32" customFormat="1" ht="15" customHeight="1" x14ac:dyDescent="0.25">
      <c r="A42" s="15">
        <v>36</v>
      </c>
      <c r="B42" s="10"/>
      <c r="C42" s="10" t="s">
        <v>16</v>
      </c>
      <c r="D42" s="11"/>
      <c r="E42" s="11"/>
      <c r="F42" s="90">
        <v>0</v>
      </c>
      <c r="G42" s="73"/>
      <c r="H42" s="73"/>
      <c r="I42" s="71"/>
      <c r="J42" s="71"/>
      <c r="K42" s="52" t="s">
        <v>17</v>
      </c>
    </row>
    <row r="43" spans="1:11" s="32" customFormat="1" ht="15" customHeight="1" x14ac:dyDescent="0.25">
      <c r="A43" s="16">
        <v>37</v>
      </c>
      <c r="B43" s="10"/>
      <c r="C43" s="10" t="s">
        <v>58</v>
      </c>
      <c r="D43" s="47"/>
      <c r="E43" s="48"/>
      <c r="F43" s="91"/>
      <c r="G43" s="73"/>
      <c r="H43" s="73"/>
      <c r="I43" s="71"/>
      <c r="J43" s="71"/>
      <c r="K43" s="52" t="s">
        <v>69</v>
      </c>
    </row>
    <row r="44" spans="1:11" s="32" customFormat="1" ht="15" customHeight="1" x14ac:dyDescent="0.25">
      <c r="A44" s="15">
        <v>38</v>
      </c>
      <c r="B44" s="10"/>
      <c r="C44" s="49" t="s">
        <v>18</v>
      </c>
      <c r="D44" s="50"/>
      <c r="E44" s="45"/>
      <c r="F44" s="71"/>
      <c r="G44" s="71"/>
      <c r="H44" s="83">
        <v>0</v>
      </c>
      <c r="I44" s="71"/>
      <c r="J44" s="72"/>
      <c r="K44" s="41" t="s">
        <v>68</v>
      </c>
    </row>
    <row r="45" spans="1:11" s="32" customFormat="1" ht="15" customHeight="1" x14ac:dyDescent="0.25">
      <c r="A45" s="97">
        <v>39</v>
      </c>
      <c r="B45" s="92" t="s">
        <v>61</v>
      </c>
      <c r="C45" s="101"/>
      <c r="D45" s="102"/>
      <c r="E45" s="102"/>
      <c r="F45" s="71"/>
      <c r="G45" s="69">
        <f t="shared" ref="G45:G46" si="1">IFERROR(H45/$J$36,0)</f>
        <v>0</v>
      </c>
      <c r="H45" s="83">
        <v>0</v>
      </c>
      <c r="I45" s="73"/>
      <c r="J45" s="72"/>
      <c r="K45" s="41"/>
    </row>
    <row r="46" spans="1:11" s="32" customFormat="1" ht="15" customHeight="1" x14ac:dyDescent="0.25">
      <c r="A46" s="97">
        <v>40</v>
      </c>
      <c r="B46" s="92" t="s">
        <v>154</v>
      </c>
      <c r="C46" s="101"/>
      <c r="D46" s="102"/>
      <c r="E46" s="102"/>
      <c r="F46" s="71"/>
      <c r="G46" s="69">
        <f t="shared" si="1"/>
        <v>0</v>
      </c>
      <c r="H46" s="83">
        <v>0</v>
      </c>
      <c r="I46" s="73"/>
      <c r="J46" s="72"/>
      <c r="K46" s="41"/>
    </row>
    <row r="47" spans="1:11" s="32" customFormat="1" ht="15" customHeight="1" x14ac:dyDescent="0.25">
      <c r="A47" s="94">
        <v>41</v>
      </c>
      <c r="B47" s="92" t="s">
        <v>73</v>
      </c>
      <c r="C47" s="103"/>
      <c r="D47" s="93"/>
      <c r="E47" s="93"/>
      <c r="F47" s="72"/>
      <c r="G47" s="72"/>
      <c r="H47" s="72"/>
      <c r="I47" s="72"/>
      <c r="J47" s="83">
        <f>SUM(J36,H38:H46)</f>
        <v>0</v>
      </c>
      <c r="K47" s="42" t="s">
        <v>52</v>
      </c>
    </row>
    <row r="48" spans="1:11" s="32" customFormat="1" ht="15" customHeight="1" x14ac:dyDescent="0.25">
      <c r="A48" s="28"/>
      <c r="B48" s="28"/>
      <c r="C48" s="28"/>
      <c r="D48" s="31"/>
      <c r="E48" s="31"/>
      <c r="F48" s="28"/>
      <c r="G48" s="28"/>
      <c r="H48" s="28"/>
      <c r="I48" s="28"/>
      <c r="J48" s="28"/>
      <c r="K48" s="30"/>
    </row>
    <row r="49" spans="1:11" s="32" customFormat="1" ht="15" customHeight="1" x14ac:dyDescent="0.25">
      <c r="A49" s="21"/>
      <c r="B49"/>
      <c r="C49" s="7"/>
      <c r="D49"/>
      <c r="E49"/>
      <c r="F49" s="12"/>
      <c r="G49" s="12"/>
      <c r="H49" s="12"/>
      <c r="I49" s="12"/>
      <c r="J49" s="9"/>
      <c r="K49" s="26"/>
    </row>
    <row r="50" spans="1:11" s="32" customFormat="1" ht="15" customHeight="1" x14ac:dyDescent="0.25">
      <c r="A50" s="23" t="s">
        <v>29</v>
      </c>
      <c r="B50" s="7"/>
      <c r="C50" s="7"/>
      <c r="D50"/>
      <c r="E50"/>
      <c r="F50" s="8"/>
      <c r="G50" s="8"/>
      <c r="H50" s="9"/>
      <c r="I50"/>
      <c r="J50"/>
      <c r="K50" s="25"/>
    </row>
    <row r="51" spans="1:11" ht="15" customHeight="1" x14ac:dyDescent="0.25">
      <c r="A51" s="56" t="s">
        <v>74</v>
      </c>
    </row>
    <row r="52" spans="1:11" ht="15" customHeight="1" x14ac:dyDescent="0.25">
      <c r="A52" s="23"/>
      <c r="B52" s="7"/>
      <c r="C52" s="7"/>
      <c r="F52" s="8"/>
      <c r="G52" s="8"/>
      <c r="H52" s="9"/>
    </row>
    <row r="53" spans="1:11" ht="15" customHeight="1" x14ac:dyDescent="0.25">
      <c r="A53" s="113" t="s">
        <v>109</v>
      </c>
      <c r="B53" s="25"/>
      <c r="C53" s="25"/>
      <c r="D53" s="25"/>
      <c r="E53" s="25"/>
      <c r="F53" s="25"/>
      <c r="G53" s="25"/>
      <c r="H53" s="25"/>
      <c r="I53" s="25"/>
    </row>
    <row r="54" spans="1:11" ht="15" customHeight="1" x14ac:dyDescent="0.25">
      <c r="A54" s="113" t="s">
        <v>108</v>
      </c>
      <c r="B54" s="25"/>
      <c r="C54" s="25"/>
      <c r="D54" s="25"/>
      <c r="E54" s="25"/>
      <c r="F54" s="25"/>
      <c r="G54" s="25"/>
      <c r="H54" s="25"/>
      <c r="I54" s="25"/>
    </row>
  </sheetData>
  <customSheetViews>
    <customSheetView guid="{B10AD9CD-81F2-49D4-9612-8B9DF72E7307}" scale="90" showPageBreaks="1" fitToPage="1" printArea="1" hiddenColumns="1" topLeftCell="A10">
      <selection activeCell="H5" sqref="H5"/>
      <pageMargins left="0.75" right="0.75" top="0.75" bottom="0.75" header="0.3" footer="0.3"/>
      <pageSetup paperSize="3" scale="90" orientation="landscape" r:id="rId1"/>
    </customSheetView>
    <customSheetView guid="{57A84384-9354-4ED8-8C6F-03822A868C1A}" scale="90" fitToPage="1" hiddenColumns="1" topLeftCell="A7">
      <selection activeCell="I23" sqref="I23"/>
      <pageMargins left="0.75" right="0.75" top="0.75" bottom="0.75" header="0.3" footer="0.3"/>
      <pageSetup paperSize="3" scale="92" orientation="landscape" r:id="rId2"/>
    </customSheetView>
    <customSheetView guid="{6308FB42-CF29-4D39-865D-A383E164D7E9}" scale="90" showPageBreaks="1" fitToPage="1" printArea="1" hiddenColumns="1">
      <pageMargins left="0.75" right="0.75" top="0.75" bottom="0.75" header="0.3" footer="0.3"/>
      <pageSetup paperSize="3" scale="88" orientation="landscape" r:id="rId3"/>
    </customSheetView>
  </customSheetViews>
  <mergeCells count="1">
    <mergeCell ref="C4:E4"/>
  </mergeCells>
  <pageMargins left="0.75" right="0.75" top="0.75" bottom="0.75" header="0.3" footer="0.3"/>
  <pageSetup paperSize="3" scale="88"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RowHeight="15" x14ac:dyDescent="0.25"/>
  <cols>
    <col min="1" max="1" width="29.7109375" customWidth="1"/>
    <col min="2" max="4" width="18.5703125" customWidth="1"/>
  </cols>
  <sheetData>
    <row r="1" spans="1:7" ht="18.75" x14ac:dyDescent="0.3">
      <c r="A1" s="53" t="s">
        <v>190</v>
      </c>
    </row>
    <row r="4" spans="1:7" ht="63.75" customHeight="1" x14ac:dyDescent="0.25">
      <c r="A4" s="167" t="s">
        <v>104</v>
      </c>
      <c r="B4" s="168"/>
      <c r="C4" s="168"/>
      <c r="D4" s="168"/>
    </row>
    <row r="5" spans="1:7" x14ac:dyDescent="0.25">
      <c r="D5" s="131"/>
    </row>
    <row r="6" spans="1:7" ht="15.75" x14ac:dyDescent="0.25">
      <c r="A6" s="169" t="s">
        <v>54</v>
      </c>
      <c r="B6" s="169"/>
      <c r="C6" s="169"/>
      <c r="D6" s="133"/>
    </row>
    <row r="7" spans="1:7" x14ac:dyDescent="0.25">
      <c r="A7" s="136" t="s">
        <v>57</v>
      </c>
      <c r="B7" s="137" t="s">
        <v>56</v>
      </c>
      <c r="C7" s="138" t="s">
        <v>32</v>
      </c>
      <c r="D7" s="133"/>
    </row>
    <row r="8" spans="1:7" x14ac:dyDescent="0.25">
      <c r="A8" s="128" t="s">
        <v>15</v>
      </c>
      <c r="B8" s="139"/>
      <c r="C8" s="140">
        <f>'Project Cost Summary'!H44+'Annual Costs'!C9</f>
        <v>0</v>
      </c>
      <c r="D8" s="133"/>
    </row>
    <row r="9" spans="1:7" x14ac:dyDescent="0.25">
      <c r="A9" s="141" t="s">
        <v>19</v>
      </c>
      <c r="B9" s="142"/>
      <c r="C9" s="143"/>
      <c r="D9" s="133"/>
    </row>
    <row r="10" spans="1:7" x14ac:dyDescent="0.25">
      <c r="A10" s="144" t="s">
        <v>33</v>
      </c>
      <c r="B10" s="145">
        <f>'Project Estimate--Cost Category'!G11</f>
        <v>0</v>
      </c>
      <c r="C10" s="140" t="s">
        <v>188</v>
      </c>
      <c r="D10" s="133"/>
      <c r="G10" s="130"/>
    </row>
    <row r="11" spans="1:7" x14ac:dyDescent="0.25">
      <c r="A11" s="144" t="s">
        <v>34</v>
      </c>
      <c r="B11" s="145">
        <f>'Project Estimate--Cost Category'!G30</f>
        <v>0</v>
      </c>
      <c r="C11" s="83" t="s">
        <v>189</v>
      </c>
      <c r="D11" s="133"/>
    </row>
    <row r="12" spans="1:7" x14ac:dyDescent="0.25">
      <c r="A12" s="129" t="s">
        <v>35</v>
      </c>
      <c r="B12" s="146"/>
      <c r="C12" s="140">
        <f>'Project Estimate--Cost Category'!J31</f>
        <v>0</v>
      </c>
      <c r="D12" s="133"/>
    </row>
    <row r="13" spans="1:7" x14ac:dyDescent="0.25">
      <c r="A13" s="128" t="s">
        <v>36</v>
      </c>
      <c r="B13" s="145">
        <f>'Project Estimate--Cost Category'!G33</f>
        <v>0</v>
      </c>
      <c r="C13" s="140">
        <f>'Project Estimate--Cost Category'!H33</f>
        <v>0</v>
      </c>
      <c r="D13" s="133"/>
    </row>
    <row r="14" spans="1:7" x14ac:dyDescent="0.25">
      <c r="A14" s="128" t="s">
        <v>184</v>
      </c>
      <c r="B14" s="145">
        <f>'Project Estimate--Cost Category'!G34</f>
        <v>0</v>
      </c>
      <c r="C14" s="140">
        <f>'Project Estimate--Cost Category'!H34</f>
        <v>0</v>
      </c>
      <c r="D14" s="133"/>
    </row>
    <row r="15" spans="1:7" x14ac:dyDescent="0.25">
      <c r="A15" s="128" t="s">
        <v>72</v>
      </c>
      <c r="B15" s="145">
        <v>0</v>
      </c>
      <c r="C15" s="140">
        <f>'Project Estimate--Cost Category'!H34</f>
        <v>0</v>
      </c>
      <c r="D15" s="133"/>
    </row>
    <row r="16" spans="1:7" x14ac:dyDescent="0.25">
      <c r="A16" s="129" t="s">
        <v>37</v>
      </c>
      <c r="B16" s="147"/>
      <c r="C16" s="140">
        <f>'Project Estimate--Cost Category'!H35</f>
        <v>0</v>
      </c>
      <c r="D16" s="133"/>
      <c r="E16" s="114"/>
    </row>
    <row r="17" spans="1:7" x14ac:dyDescent="0.25">
      <c r="A17" s="128" t="s">
        <v>38</v>
      </c>
      <c r="B17" s="145">
        <f>'Project Estimate--Cost Category'!G34</f>
        <v>0</v>
      </c>
      <c r="C17" s="140">
        <f>'Project Estimate--Cost Category'!H34</f>
        <v>0</v>
      </c>
      <c r="D17" s="133"/>
    </row>
    <row r="18" spans="1:7" x14ac:dyDescent="0.25">
      <c r="A18" s="129" t="s">
        <v>39</v>
      </c>
      <c r="B18" s="148"/>
      <c r="C18" s="140">
        <f>'Project Estimate--Cost Category'!J41</f>
        <v>0</v>
      </c>
      <c r="D18" s="134"/>
    </row>
    <row r="19" spans="1:7" x14ac:dyDescent="0.25">
      <c r="A19" s="135"/>
      <c r="B19" s="135"/>
      <c r="C19" s="135"/>
      <c r="D19" s="132"/>
      <c r="E19" s="131"/>
    </row>
    <row r="20" spans="1:7" ht="15.75" thickBot="1" x14ac:dyDescent="0.3">
      <c r="A20" s="149"/>
      <c r="B20" s="149"/>
      <c r="C20" s="149"/>
      <c r="D20" s="149"/>
      <c r="E20" s="131"/>
    </row>
    <row r="21" spans="1:7" ht="16.5" thickBot="1" x14ac:dyDescent="0.3">
      <c r="A21" s="170" t="s">
        <v>40</v>
      </c>
      <c r="B21" s="171"/>
      <c r="C21" s="171"/>
      <c r="D21" s="172"/>
    </row>
    <row r="22" spans="1:7" ht="30" x14ac:dyDescent="0.25">
      <c r="A22" s="124" t="s">
        <v>57</v>
      </c>
      <c r="B22" s="125" t="s">
        <v>41</v>
      </c>
      <c r="C22" s="126" t="s">
        <v>42</v>
      </c>
      <c r="D22" s="127" t="s">
        <v>43</v>
      </c>
      <c r="G22" t="s">
        <v>110</v>
      </c>
    </row>
    <row r="23" spans="1:7" x14ac:dyDescent="0.25">
      <c r="A23" s="116" t="s">
        <v>44</v>
      </c>
      <c r="B23" s="117"/>
      <c r="C23" s="118"/>
      <c r="D23" s="119"/>
    </row>
    <row r="24" spans="1:7" x14ac:dyDescent="0.25">
      <c r="A24" s="115" t="s">
        <v>100</v>
      </c>
      <c r="B24" s="117"/>
      <c r="C24" s="118"/>
      <c r="D24" s="119"/>
    </row>
    <row r="25" spans="1:7" ht="15.75" thickBot="1" x14ac:dyDescent="0.3">
      <c r="A25" s="120" t="s">
        <v>45</v>
      </c>
      <c r="B25" s="121"/>
      <c r="C25" s="122"/>
      <c r="D25" s="123"/>
    </row>
    <row r="26" spans="1:7" x14ac:dyDescent="0.25">
      <c r="B26" s="9"/>
      <c r="C26" s="9"/>
    </row>
    <row r="27" spans="1:7" x14ac:dyDescent="0.25">
      <c r="A27" s="33" t="s">
        <v>55</v>
      </c>
      <c r="B27" s="9"/>
      <c r="C27" s="9"/>
    </row>
    <row r="28" spans="1:7" x14ac:dyDescent="0.25">
      <c r="A28" s="33" t="s">
        <v>101</v>
      </c>
    </row>
    <row r="29" spans="1:7" x14ac:dyDescent="0.25">
      <c r="A29" s="33" t="s">
        <v>102</v>
      </c>
    </row>
    <row r="30" spans="1:7" x14ac:dyDescent="0.25">
      <c r="A30" s="33" t="s">
        <v>103</v>
      </c>
    </row>
  </sheetData>
  <customSheetViews>
    <customSheetView guid="{B10AD9CD-81F2-49D4-9612-8B9DF72E7307}" topLeftCell="A13">
      <selection activeCell="A4" sqref="A4:D4"/>
      <pageMargins left="0.7" right="0.7" top="0.75" bottom="0.75" header="0.3" footer="0.3"/>
      <pageSetup orientation="portrait" r:id="rId1"/>
    </customSheetView>
    <customSheetView guid="{57A84384-9354-4ED8-8C6F-03822A868C1A}">
      <selection activeCell="F13" sqref="F13"/>
      <pageMargins left="0.7" right="0.7" top="0.75" bottom="0.75" header="0.3" footer="0.3"/>
      <pageSetup orientation="portrait" r:id="rId2"/>
    </customSheetView>
    <customSheetView guid="{6308FB42-CF29-4D39-865D-A383E164D7E9}">
      <pageMargins left="0.7" right="0.7" top="0.75" bottom="0.75" header="0.3" footer="0.3"/>
      <pageSetup orientation="portrait" r:id="rId3"/>
    </customSheetView>
  </customSheetViews>
  <mergeCells count="3">
    <mergeCell ref="A4:D4"/>
    <mergeCell ref="A6:C6"/>
    <mergeCell ref="A21:D21"/>
  </mergeCell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5"/>
  <sheetViews>
    <sheetView topLeftCell="A99" workbookViewId="0">
      <selection activeCell="A58" sqref="A58"/>
    </sheetView>
  </sheetViews>
  <sheetFormatPr defaultColWidth="9.140625" defaultRowHeight="15" x14ac:dyDescent="0.25"/>
  <cols>
    <col min="1" max="1" width="102.28515625" style="150" customWidth="1"/>
    <col min="2" max="16384" width="9.140625" style="150"/>
  </cols>
  <sheetData>
    <row r="1" spans="1:1" ht="18.75" x14ac:dyDescent="0.25">
      <c r="A1" s="151" t="s">
        <v>111</v>
      </c>
    </row>
    <row r="2" spans="1:1" ht="18.75" x14ac:dyDescent="0.25">
      <c r="A2" s="151" t="s">
        <v>112</v>
      </c>
    </row>
    <row r="3" spans="1:1" ht="47.25" x14ac:dyDescent="0.25">
      <c r="A3" s="152" t="s">
        <v>134</v>
      </c>
    </row>
    <row r="4" spans="1:1" ht="15.75" x14ac:dyDescent="0.25">
      <c r="A4" s="152"/>
    </row>
    <row r="5" spans="1:1" ht="18.75" x14ac:dyDescent="0.25">
      <c r="A5" s="151" t="s">
        <v>113</v>
      </c>
    </row>
    <row r="6" spans="1:1" ht="31.5" x14ac:dyDescent="0.25">
      <c r="A6" s="152" t="s">
        <v>114</v>
      </c>
    </row>
    <row r="7" spans="1:1" ht="17.25" x14ac:dyDescent="0.25">
      <c r="A7" s="153"/>
    </row>
    <row r="8" spans="1:1" ht="17.25" x14ac:dyDescent="0.25">
      <c r="A8" s="154" t="s">
        <v>135</v>
      </c>
    </row>
    <row r="9" spans="1:1" ht="110.25" x14ac:dyDescent="0.25">
      <c r="A9" s="152" t="s">
        <v>155</v>
      </c>
    </row>
    <row r="10" spans="1:1" ht="15.75" x14ac:dyDescent="0.25">
      <c r="A10" s="152"/>
    </row>
    <row r="11" spans="1:1" ht="63" x14ac:dyDescent="0.25">
      <c r="A11" s="152" t="s">
        <v>179</v>
      </c>
    </row>
    <row r="12" spans="1:1" ht="15.75" x14ac:dyDescent="0.25">
      <c r="A12" s="155"/>
    </row>
    <row r="13" spans="1:1" ht="17.25" x14ac:dyDescent="0.25">
      <c r="A13" s="154" t="s">
        <v>136</v>
      </c>
    </row>
    <row r="14" spans="1:1" ht="94.5" x14ac:dyDescent="0.25">
      <c r="A14" s="152" t="s">
        <v>156</v>
      </c>
    </row>
    <row r="15" spans="1:1" ht="47.25" x14ac:dyDescent="0.25">
      <c r="A15" s="152" t="s">
        <v>157</v>
      </c>
    </row>
    <row r="16" spans="1:1" ht="15.75" x14ac:dyDescent="0.25">
      <c r="A16" s="155"/>
    </row>
    <row r="17" spans="1:1" ht="17.25" x14ac:dyDescent="0.25">
      <c r="A17" s="154" t="s">
        <v>137</v>
      </c>
    </row>
    <row r="18" spans="1:1" ht="63" x14ac:dyDescent="0.25">
      <c r="A18" s="152" t="s">
        <v>115</v>
      </c>
    </row>
    <row r="19" spans="1:1" ht="15.75" x14ac:dyDescent="0.25">
      <c r="A19" s="152"/>
    </row>
    <row r="20" spans="1:1" ht="18.75" x14ac:dyDescent="0.25">
      <c r="A20" s="151" t="s">
        <v>116</v>
      </c>
    </row>
    <row r="21" spans="1:1" ht="78.75" x14ac:dyDescent="0.25">
      <c r="A21" s="152" t="s">
        <v>158</v>
      </c>
    </row>
    <row r="22" spans="1:1" ht="15.75" x14ac:dyDescent="0.25">
      <c r="A22" s="155"/>
    </row>
    <row r="23" spans="1:1" ht="17.25" x14ac:dyDescent="0.25">
      <c r="A23" s="154" t="s">
        <v>138</v>
      </c>
    </row>
    <row r="24" spans="1:1" ht="78.75" x14ac:dyDescent="0.25">
      <c r="A24" s="152" t="s">
        <v>117</v>
      </c>
    </row>
    <row r="25" spans="1:1" ht="15.75" x14ac:dyDescent="0.25">
      <c r="A25" s="155"/>
    </row>
    <row r="26" spans="1:1" ht="17.25" x14ac:dyDescent="0.25">
      <c r="A26" s="154" t="s">
        <v>139</v>
      </c>
    </row>
    <row r="27" spans="1:1" ht="126" x14ac:dyDescent="0.25">
      <c r="A27" s="152" t="s">
        <v>118</v>
      </c>
    </row>
    <row r="28" spans="1:1" ht="15.75" x14ac:dyDescent="0.25">
      <c r="A28" s="156"/>
    </row>
    <row r="29" spans="1:1" ht="17.25" x14ac:dyDescent="0.25">
      <c r="A29" s="160" t="s">
        <v>159</v>
      </c>
    </row>
    <row r="30" spans="1:1" ht="47.25" x14ac:dyDescent="0.25">
      <c r="A30" s="159" t="s">
        <v>119</v>
      </c>
    </row>
    <row r="31" spans="1:1" ht="15.75" x14ac:dyDescent="0.25">
      <c r="A31" s="155"/>
    </row>
    <row r="32" spans="1:1" ht="17.25" x14ac:dyDescent="0.25">
      <c r="A32" s="154" t="s">
        <v>140</v>
      </c>
    </row>
    <row r="33" spans="1:1" ht="15.75" x14ac:dyDescent="0.25">
      <c r="A33" s="152" t="s">
        <v>120</v>
      </c>
    </row>
    <row r="34" spans="1:1" ht="15.75" x14ac:dyDescent="0.25">
      <c r="A34" s="155"/>
    </row>
    <row r="35" spans="1:1" ht="17.25" x14ac:dyDescent="0.25">
      <c r="A35" s="154" t="s">
        <v>141</v>
      </c>
    </row>
    <row r="36" spans="1:1" ht="47.25" x14ac:dyDescent="0.25">
      <c r="A36" s="152" t="s">
        <v>160</v>
      </c>
    </row>
    <row r="37" spans="1:1" ht="15.75" x14ac:dyDescent="0.25">
      <c r="A37" s="155"/>
    </row>
    <row r="38" spans="1:1" ht="17.25" x14ac:dyDescent="0.25">
      <c r="A38" s="154" t="s">
        <v>142</v>
      </c>
    </row>
    <row r="39" spans="1:1" ht="63" x14ac:dyDescent="0.25">
      <c r="A39" s="152" t="s">
        <v>161</v>
      </c>
    </row>
    <row r="40" spans="1:1" ht="15.75" x14ac:dyDescent="0.25">
      <c r="A40" s="155"/>
    </row>
    <row r="41" spans="1:1" ht="17.25" x14ac:dyDescent="0.25">
      <c r="A41" s="154" t="s">
        <v>143</v>
      </c>
    </row>
    <row r="42" spans="1:1" ht="63" x14ac:dyDescent="0.25">
      <c r="A42" s="152" t="s">
        <v>183</v>
      </c>
    </row>
    <row r="43" spans="1:1" ht="15.75" x14ac:dyDescent="0.25">
      <c r="A43" s="155"/>
    </row>
    <row r="44" spans="1:1" ht="17.25" x14ac:dyDescent="0.25">
      <c r="A44" s="154" t="s">
        <v>144</v>
      </c>
    </row>
    <row r="45" spans="1:1" ht="15.75" x14ac:dyDescent="0.25">
      <c r="A45" s="157" t="s">
        <v>145</v>
      </c>
    </row>
    <row r="46" spans="1:1" ht="78.75" x14ac:dyDescent="0.25">
      <c r="A46" s="158" t="s">
        <v>162</v>
      </c>
    </row>
    <row r="47" spans="1:1" ht="15.75" x14ac:dyDescent="0.25">
      <c r="A47" s="152"/>
    </row>
    <row r="48" spans="1:1" ht="15.75" x14ac:dyDescent="0.25">
      <c r="A48" s="157" t="s">
        <v>146</v>
      </c>
    </row>
    <row r="49" spans="1:1" ht="94.5" x14ac:dyDescent="0.25">
      <c r="A49" s="158" t="s">
        <v>163</v>
      </c>
    </row>
    <row r="50" spans="1:1" ht="15.75" x14ac:dyDescent="0.25">
      <c r="A50" s="152"/>
    </row>
    <row r="51" spans="1:1" ht="15.75" x14ac:dyDescent="0.25">
      <c r="A51" s="157" t="s">
        <v>147</v>
      </c>
    </row>
    <row r="52" spans="1:1" ht="110.25" x14ac:dyDescent="0.25">
      <c r="A52" s="158" t="s">
        <v>121</v>
      </c>
    </row>
    <row r="53" spans="1:1" ht="15.75" x14ac:dyDescent="0.25">
      <c r="A53" s="152"/>
    </row>
    <row r="54" spans="1:1" ht="15.75" x14ac:dyDescent="0.25">
      <c r="A54" s="157" t="s">
        <v>148</v>
      </c>
    </row>
    <row r="55" spans="1:1" ht="110.25" x14ac:dyDescent="0.25">
      <c r="A55" s="158" t="s">
        <v>164</v>
      </c>
    </row>
    <row r="56" spans="1:1" ht="15.75" x14ac:dyDescent="0.25">
      <c r="A56" s="155"/>
    </row>
    <row r="57" spans="1:1" ht="17.25" x14ac:dyDescent="0.25">
      <c r="A57" s="153" t="s">
        <v>191</v>
      </c>
    </row>
    <row r="58" spans="1:1" ht="78.75" x14ac:dyDescent="0.25">
      <c r="A58" s="152" t="s">
        <v>122</v>
      </c>
    </row>
    <row r="59" spans="1:1" ht="15.75" x14ac:dyDescent="0.25">
      <c r="A59" s="152"/>
    </row>
    <row r="60" spans="1:1" ht="15.75" x14ac:dyDescent="0.25">
      <c r="A60" s="157" t="s">
        <v>149</v>
      </c>
    </row>
    <row r="61" spans="1:1" ht="110.25" x14ac:dyDescent="0.25">
      <c r="A61" s="158" t="s">
        <v>123</v>
      </c>
    </row>
    <row r="62" spans="1:1" ht="15.75" x14ac:dyDescent="0.25">
      <c r="A62" s="152"/>
    </row>
    <row r="63" spans="1:1" ht="15.75" x14ac:dyDescent="0.25">
      <c r="A63" s="157" t="s">
        <v>150</v>
      </c>
    </row>
    <row r="64" spans="1:1" ht="63" x14ac:dyDescent="0.25">
      <c r="A64" s="158" t="s">
        <v>165</v>
      </c>
    </row>
    <row r="65" spans="1:1" ht="15.75" x14ac:dyDescent="0.25">
      <c r="A65" s="152"/>
    </row>
    <row r="66" spans="1:1" ht="15.75" x14ac:dyDescent="0.25">
      <c r="A66" s="157" t="s">
        <v>151</v>
      </c>
    </row>
    <row r="67" spans="1:1" ht="78.75" x14ac:dyDescent="0.25">
      <c r="A67" s="158" t="s">
        <v>124</v>
      </c>
    </row>
    <row r="68" spans="1:1" ht="15.75" x14ac:dyDescent="0.25">
      <c r="A68" s="152"/>
    </row>
    <row r="69" spans="1:1" ht="15.75" x14ac:dyDescent="0.25">
      <c r="A69" s="157" t="s">
        <v>152</v>
      </c>
    </row>
    <row r="70" spans="1:1" ht="78.75" x14ac:dyDescent="0.25">
      <c r="A70" s="158" t="s">
        <v>166</v>
      </c>
    </row>
    <row r="71" spans="1:1" ht="15.75" x14ac:dyDescent="0.25">
      <c r="A71" s="158"/>
    </row>
    <row r="72" spans="1:1" ht="18.75" x14ac:dyDescent="0.25">
      <c r="A72" s="151" t="s">
        <v>125</v>
      </c>
    </row>
    <row r="73" spans="1:1" ht="63" x14ac:dyDescent="0.25">
      <c r="A73" s="152" t="s">
        <v>167</v>
      </c>
    </row>
    <row r="74" spans="1:1" ht="15.75" x14ac:dyDescent="0.25">
      <c r="A74" s="152"/>
    </row>
    <row r="75" spans="1:1" ht="18.75" x14ac:dyDescent="0.25">
      <c r="A75" s="151" t="s">
        <v>126</v>
      </c>
    </row>
    <row r="76" spans="1:1" ht="31.5" x14ac:dyDescent="0.25">
      <c r="A76" s="152" t="s">
        <v>127</v>
      </c>
    </row>
    <row r="77" spans="1:1" ht="15.75" x14ac:dyDescent="0.25">
      <c r="A77" s="152"/>
    </row>
    <row r="78" spans="1:1" ht="18.75" x14ac:dyDescent="0.25">
      <c r="A78" s="151" t="s">
        <v>180</v>
      </c>
    </row>
    <row r="79" spans="1:1" ht="15.75" x14ac:dyDescent="0.25">
      <c r="A79" s="152" t="s">
        <v>181</v>
      </c>
    </row>
    <row r="80" spans="1:1" ht="15.75" x14ac:dyDescent="0.25">
      <c r="A80" s="152"/>
    </row>
    <row r="81" spans="1:1" ht="18.75" x14ac:dyDescent="0.25">
      <c r="A81" s="151" t="s">
        <v>128</v>
      </c>
    </row>
    <row r="82" spans="1:1" ht="15.75" x14ac:dyDescent="0.25">
      <c r="A82" s="152" t="s">
        <v>182</v>
      </c>
    </row>
    <row r="83" spans="1:1" ht="15.75" x14ac:dyDescent="0.25">
      <c r="A83" s="152"/>
    </row>
    <row r="84" spans="1:1" ht="18.75" x14ac:dyDescent="0.25">
      <c r="A84" s="161" t="s">
        <v>168</v>
      </c>
    </row>
    <row r="85" spans="1:1" ht="63" x14ac:dyDescent="0.25">
      <c r="A85" s="159" t="s">
        <v>129</v>
      </c>
    </row>
    <row r="86" spans="1:1" ht="15.75" x14ac:dyDescent="0.25">
      <c r="A86" s="159"/>
    </row>
    <row r="87" spans="1:1" ht="18.75" x14ac:dyDescent="0.25">
      <c r="A87" s="161" t="s">
        <v>170</v>
      </c>
    </row>
    <row r="88" spans="1:1" ht="31.5" x14ac:dyDescent="0.25">
      <c r="A88" s="159" t="s">
        <v>171</v>
      </c>
    </row>
    <row r="89" spans="1:1" ht="15.75" x14ac:dyDescent="0.25">
      <c r="A89" s="156"/>
    </row>
    <row r="90" spans="1:1" ht="18.75" x14ac:dyDescent="0.25">
      <c r="A90" s="151" t="s">
        <v>172</v>
      </c>
    </row>
    <row r="91" spans="1:1" ht="220.5" x14ac:dyDescent="0.25">
      <c r="A91" s="152" t="s">
        <v>130</v>
      </c>
    </row>
    <row r="92" spans="1:1" ht="15.75" x14ac:dyDescent="0.25">
      <c r="A92" s="152"/>
    </row>
    <row r="93" spans="1:1" ht="18.75" x14ac:dyDescent="0.25">
      <c r="A93" s="151" t="s">
        <v>173</v>
      </c>
    </row>
    <row r="94" spans="1:1" ht="31.5" x14ac:dyDescent="0.25">
      <c r="A94" s="152" t="s">
        <v>131</v>
      </c>
    </row>
    <row r="95" spans="1:1" ht="15.75" x14ac:dyDescent="0.25">
      <c r="A95" s="152"/>
    </row>
    <row r="96" spans="1:1" ht="18.75" x14ac:dyDescent="0.25">
      <c r="A96" s="151" t="s">
        <v>174</v>
      </c>
    </row>
    <row r="97" spans="1:1" ht="15.75" x14ac:dyDescent="0.25">
      <c r="A97" s="152"/>
    </row>
    <row r="98" spans="1:1" ht="17.25" x14ac:dyDescent="0.25">
      <c r="A98" s="154" t="s">
        <v>175</v>
      </c>
    </row>
    <row r="99" spans="1:1" ht="78.75" x14ac:dyDescent="0.25">
      <c r="A99" s="152" t="s">
        <v>169</v>
      </c>
    </row>
    <row r="100" spans="1:1" ht="15.75" x14ac:dyDescent="0.25">
      <c r="A100" s="152"/>
    </row>
    <row r="101" spans="1:1" ht="17.25" x14ac:dyDescent="0.25">
      <c r="A101" s="154" t="s">
        <v>176</v>
      </c>
    </row>
    <row r="102" spans="1:1" ht="63" x14ac:dyDescent="0.25">
      <c r="A102" s="152" t="s">
        <v>132</v>
      </c>
    </row>
    <row r="103" spans="1:1" ht="15.75" x14ac:dyDescent="0.25">
      <c r="A103" s="152"/>
    </row>
    <row r="104" spans="1:1" ht="17.25" x14ac:dyDescent="0.25">
      <c r="A104" s="154" t="s">
        <v>177</v>
      </c>
    </row>
    <row r="105" spans="1:1" ht="15.75" x14ac:dyDescent="0.25">
      <c r="A105" s="152" t="s">
        <v>133</v>
      </c>
    </row>
  </sheetData>
  <customSheetViews>
    <customSheetView guid="{B10AD9CD-81F2-49D4-9612-8B9DF72E7307}">
      <selection activeCell="A11" sqref="A11"/>
      <pageMargins left="0.7" right="0.7" top="0.75" bottom="0.75" header="0.3" footer="0.3"/>
      <pageSetup orientation="portrait" r:id="rId1"/>
    </customSheetView>
    <customSheetView guid="{57A84384-9354-4ED8-8C6F-03822A868C1A}" topLeftCell="A25">
      <selection activeCell="A9" sqref="A9"/>
      <pageMargins left="0.7" right="0.7" top="0.75" bottom="0.75" header="0.3" footer="0.3"/>
      <pageSetup orientation="portrait" r:id="rId2"/>
    </customSheetView>
    <customSheetView guid="{6308FB42-CF29-4D39-865D-A383E164D7E9}" topLeftCell="A17">
      <selection activeCell="A83" sqref="A83"/>
      <pageMargins left="0.7" right="0.7" top="0.75" bottom="0.75" header="0.3" footer="0.3"/>
      <pageSetup orientation="portrait" r:id="rId3"/>
    </customSheetView>
  </customSheetView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Project Estimate--Cost Category</vt:lpstr>
      <vt:lpstr>Project Cost Summary</vt:lpstr>
      <vt:lpstr>Annual Costs</vt:lpstr>
      <vt:lpstr>Definitions</vt:lpstr>
      <vt:lpstr>Definitions!_Toc522784116</vt:lpstr>
      <vt:lpstr>Definitions!_Toc522784117</vt:lpstr>
      <vt:lpstr>Definitions!_Toc522784118</vt:lpstr>
      <vt:lpstr>Definitions!_Toc522784119</vt:lpstr>
      <vt:lpstr>Definitions!_Toc522784120</vt:lpstr>
      <vt:lpstr>Definitions!_Toc522784121</vt:lpstr>
      <vt:lpstr>Definitions!_Toc522784122</vt:lpstr>
      <vt:lpstr>Definitions!_Toc522784123</vt:lpstr>
      <vt:lpstr>Definitions!_Toc522784124</vt:lpstr>
      <vt:lpstr>Definitions!_Toc522784125</vt:lpstr>
      <vt:lpstr>'Project Cost Summary'!Print_Area</vt:lpstr>
      <vt:lpstr>'Project Estimate--Cost Category'!Print_Area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jpaluzzi;Quetsch</dc:creator>
  <cp:lastModifiedBy>Chet Howland</cp:lastModifiedBy>
  <cp:lastPrinted>2019-07-26T21:58:48Z</cp:lastPrinted>
  <dcterms:created xsi:type="dcterms:W3CDTF">2016-05-26T16:38:38Z</dcterms:created>
  <dcterms:modified xsi:type="dcterms:W3CDTF">2019-07-31T23:04:31Z</dcterms:modified>
</cp:coreProperties>
</file>